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omuni e Province 2020-Aggio-Febbraio-2022\Comuni &amp; Province 2020\Finali spese dei Com. e Prov. per CNMS-2020-2021\"/>
    </mc:Choice>
  </mc:AlternateContent>
  <xr:revisionPtr revIDLastSave="0" documentId="13_ncr:1_{32738FBE-0A69-4105-BF93-62116D747E22}" xr6:coauthVersionLast="47" xr6:coauthVersionMax="47" xr10:uidLastSave="{00000000-0000-0000-0000-000000000000}"/>
  <bookViews>
    <workbookView xWindow="3615" yWindow="450" windowWidth="22320" windowHeight="15315" tabRatio="949" firstSheet="3" activeTab="6" xr2:uid="{00000000-000D-0000-FFFF-FFFF00000000}"/>
  </bookViews>
  <sheets>
    <sheet name="Tab. I.3.1A -Provincie-Miss. 10" sheetId="1" r:id="rId1"/>
    <sheet name="Tab. I.3.2A-Pro.C.Cap.-Miss. 10" sheetId="2" r:id="rId2"/>
    <sheet name="Tab. I.3.3A-Pro.S.Corr.-Miss.12" sheetId="4" r:id="rId3"/>
    <sheet name="Tab.I.3.4A-Pro.C.Cap.-Miss.12" sheetId="3" r:id="rId4"/>
    <sheet name="Tab. I.3.5A-Pro.Cor.-AltriInt." sheetId="5" r:id="rId5"/>
    <sheet name="Tab.I.3.6A-Pro.C.Cap.-AltriInt." sheetId="6" r:id="rId6"/>
    <sheet name="Ta. I.3.7A-Pro.Totale correnti " sheetId="7" r:id="rId7"/>
    <sheet name="Tab. I.3.8A - Totale C.Capitale" sheetId="8" r:id="rId8"/>
    <sheet name="Tab.I.3.9A-Pro.Totale Spese" sheetId="9" r:id="rId9"/>
  </sheets>
  <externalReferences>
    <externalReference r:id="rId10"/>
  </externalReferences>
  <definedNames>
    <definedName name="_xlnm.Print_Area" localSheetId="6">'Ta. I.3.7A-Pro.Totale correnti '!$B$2:$F$67</definedName>
    <definedName name="_xlnm.Print_Area" localSheetId="0">'Tab. I.3.1A -Provincie-Miss. 10'!$B$2:$F$125</definedName>
    <definedName name="_xlnm.Print_Area" localSheetId="1">'Tab. I.3.2A-Pro.C.Cap.-Miss. 10'!$B$2:$F$124</definedName>
    <definedName name="_xlnm.Print_Area" localSheetId="2">'Tab. I.3.3A-Pro.S.Corr.-Miss.12'!$B$2:$F$88</definedName>
    <definedName name="_xlnm.Print_Area" localSheetId="4">'Tab. I.3.5A-Pro.Cor.-AltriInt.'!$B$2:$F$88</definedName>
    <definedName name="_xlnm.Print_Area" localSheetId="7">'Tab. I.3.8A - Totale C.Capitale'!$B$2:$F$67</definedName>
    <definedName name="_xlnm.Print_Area" localSheetId="3">'Tab.I.3.4A-Pro.C.Cap.-Miss.12'!$B$2:$F$88</definedName>
    <definedName name="_xlnm.Print_Area" localSheetId="5">'Tab.I.3.6A-Pro.C.Cap.-AltriInt.'!$B$2:$F$88</definedName>
    <definedName name="_xlnm.Print_Area" localSheetId="8">'Tab.I.3.9A-Pro.Totale Spese'!$B$2:$F$67</definedName>
    <definedName name="Print_Area" localSheetId="6">'Ta. I.3.7A-Pro.Totale correnti '!$B$2:$F$67</definedName>
    <definedName name="Print_Area" localSheetId="0">'Tab. I.3.1A -Provincie-Miss. 10'!$B$2:$F$125</definedName>
    <definedName name="Print_Area" localSheetId="1">'Tab. I.3.2A-Pro.C.Cap.-Miss. 10'!$B$2:$F$124</definedName>
    <definedName name="Print_Area" localSheetId="2">'Tab. I.3.3A-Pro.S.Corr.-Miss.12'!$B$2:$F$88</definedName>
    <definedName name="Print_Area" localSheetId="4">'Tab. I.3.5A-Pro.Cor.-AltriInt.'!$B$2:$F$88</definedName>
    <definedName name="Print_Area" localSheetId="7">'Tab. I.3.8A - Totale C.Capitale'!$B$2:$F$67</definedName>
    <definedName name="Print_Area" localSheetId="3">'Tab.I.3.4A-Pro.C.Cap.-Miss.12'!$B$2:$F$88</definedName>
    <definedName name="Print_Area" localSheetId="5">'Tab.I.3.6A-Pro.C.Cap.-AltriInt.'!$B$2:$F$88</definedName>
    <definedName name="Print_Area" localSheetId="8">'Tab.I.3.9A-Pro.Totale Spese'!$B$2:$F$67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8" i="6" l="1"/>
  <c r="D78" i="6"/>
  <c r="C78" i="6"/>
  <c r="E77" i="6"/>
  <c r="D77" i="6"/>
  <c r="C77" i="6"/>
  <c r="E71" i="6"/>
  <c r="D71" i="6"/>
  <c r="C71" i="6"/>
  <c r="E70" i="6"/>
  <c r="D70" i="6"/>
  <c r="C70" i="6"/>
  <c r="E57" i="6"/>
  <c r="D57" i="6"/>
  <c r="C57" i="6"/>
  <c r="E56" i="6"/>
  <c r="D56" i="6"/>
  <c r="C56" i="6"/>
  <c r="E50" i="6"/>
  <c r="D50" i="6"/>
  <c r="C50" i="6"/>
  <c r="E49" i="6"/>
  <c r="D49" i="6"/>
  <c r="C49" i="6"/>
  <c r="E36" i="6"/>
  <c r="D36" i="6"/>
  <c r="C36" i="6"/>
  <c r="E35" i="6"/>
  <c r="D35" i="6"/>
  <c r="C35" i="6"/>
  <c r="E29" i="6"/>
  <c r="D29" i="6"/>
  <c r="C29" i="6"/>
  <c r="E28" i="6"/>
  <c r="D28" i="6"/>
  <c r="C28" i="6"/>
  <c r="E15" i="6"/>
  <c r="D15" i="6"/>
  <c r="C15" i="6"/>
  <c r="E14" i="6"/>
  <c r="D14" i="6"/>
  <c r="C14" i="6"/>
  <c r="E8" i="6"/>
  <c r="D8" i="6"/>
  <c r="C8" i="6"/>
  <c r="E7" i="6"/>
  <c r="D7" i="6"/>
  <c r="C7" i="6"/>
  <c r="E78" i="5"/>
  <c r="D78" i="5"/>
  <c r="C78" i="5"/>
  <c r="E77" i="5"/>
  <c r="D77" i="5"/>
  <c r="C77" i="5"/>
  <c r="E71" i="5"/>
  <c r="D71" i="5"/>
  <c r="C71" i="5"/>
  <c r="E70" i="5"/>
  <c r="D70" i="5"/>
  <c r="C70" i="5"/>
  <c r="E57" i="5"/>
  <c r="D57" i="5"/>
  <c r="C57" i="5"/>
  <c r="E56" i="5"/>
  <c r="D56" i="5"/>
  <c r="C56" i="5"/>
  <c r="E50" i="5"/>
  <c r="D50" i="5"/>
  <c r="C50" i="5"/>
  <c r="E49" i="5"/>
  <c r="D49" i="5"/>
  <c r="C49" i="5"/>
  <c r="E36" i="5"/>
  <c r="D36" i="5"/>
  <c r="C36" i="5"/>
  <c r="E35" i="5"/>
  <c r="D35" i="5"/>
  <c r="C35" i="5"/>
  <c r="E29" i="5"/>
  <c r="D29" i="5"/>
  <c r="C29" i="5"/>
  <c r="E28" i="5"/>
  <c r="D28" i="5"/>
  <c r="C28" i="5"/>
  <c r="E15" i="5"/>
  <c r="D15" i="5"/>
  <c r="C15" i="5"/>
  <c r="E14" i="5"/>
  <c r="D14" i="5"/>
  <c r="C14" i="5"/>
  <c r="E8" i="5"/>
  <c r="D8" i="5"/>
  <c r="C8" i="5"/>
  <c r="E7" i="5"/>
  <c r="D7" i="5"/>
  <c r="C7" i="5"/>
  <c r="E78" i="3"/>
  <c r="D78" i="3"/>
  <c r="C78" i="3"/>
  <c r="E77" i="3"/>
  <c r="D77" i="3"/>
  <c r="C77" i="3"/>
  <c r="E71" i="3"/>
  <c r="D71" i="3"/>
  <c r="C71" i="3"/>
  <c r="E70" i="3"/>
  <c r="D70" i="3"/>
  <c r="C70" i="3"/>
  <c r="E57" i="3"/>
  <c r="D57" i="3"/>
  <c r="C57" i="3"/>
  <c r="E56" i="3"/>
  <c r="D56" i="3"/>
  <c r="C56" i="3"/>
  <c r="E50" i="3"/>
  <c r="D50" i="3"/>
  <c r="C50" i="3"/>
  <c r="E49" i="3"/>
  <c r="D49" i="3"/>
  <c r="C49" i="3"/>
  <c r="E36" i="3"/>
  <c r="D36" i="3"/>
  <c r="C36" i="3"/>
  <c r="E35" i="3"/>
  <c r="D35" i="3"/>
  <c r="C35" i="3"/>
  <c r="E29" i="3"/>
  <c r="D29" i="3"/>
  <c r="C29" i="3"/>
  <c r="E28" i="3"/>
  <c r="D28" i="3"/>
  <c r="C28" i="3"/>
  <c r="E15" i="3"/>
  <c r="D15" i="3"/>
  <c r="C15" i="3"/>
  <c r="E14" i="3"/>
  <c r="D14" i="3"/>
  <c r="C14" i="3"/>
  <c r="E8" i="3"/>
  <c r="D8" i="3"/>
  <c r="C8" i="3"/>
  <c r="E7" i="3"/>
  <c r="D7" i="3"/>
  <c r="C7" i="3"/>
  <c r="E78" i="4"/>
  <c r="D78" i="4"/>
  <c r="C78" i="4"/>
  <c r="E77" i="4"/>
  <c r="D77" i="4"/>
  <c r="C77" i="4"/>
  <c r="E71" i="4"/>
  <c r="D71" i="4"/>
  <c r="C71" i="4"/>
  <c r="E70" i="4"/>
  <c r="D70" i="4"/>
  <c r="C70" i="4"/>
  <c r="E57" i="4"/>
  <c r="D57" i="4"/>
  <c r="C57" i="4"/>
  <c r="E56" i="4"/>
  <c r="D56" i="4"/>
  <c r="C56" i="4"/>
  <c r="E50" i="4"/>
  <c r="D50" i="4"/>
  <c r="C50" i="4"/>
  <c r="E49" i="4"/>
  <c r="D49" i="4"/>
  <c r="C49" i="4"/>
  <c r="E36" i="4"/>
  <c r="D36" i="4"/>
  <c r="C36" i="4"/>
  <c r="E35" i="4"/>
  <c r="D35" i="4"/>
  <c r="C35" i="4"/>
  <c r="E29" i="4"/>
  <c r="D29" i="4"/>
  <c r="C29" i="4"/>
  <c r="E28" i="4"/>
  <c r="D28" i="4"/>
  <c r="C28" i="4"/>
  <c r="E15" i="4"/>
  <c r="D15" i="4"/>
  <c r="C15" i="4"/>
  <c r="E14" i="4"/>
  <c r="D14" i="4"/>
  <c r="C14" i="4"/>
  <c r="E8" i="4"/>
  <c r="D8" i="4"/>
  <c r="C8" i="4"/>
  <c r="E7" i="4"/>
  <c r="D7" i="4"/>
  <c r="C7" i="4"/>
  <c r="E111" i="2"/>
  <c r="D111" i="2"/>
  <c r="C111" i="2"/>
  <c r="E110" i="2"/>
  <c r="D110" i="2"/>
  <c r="C110" i="2"/>
  <c r="E109" i="2"/>
  <c r="D109" i="2"/>
  <c r="C109" i="2"/>
  <c r="E108" i="2"/>
  <c r="D108" i="2"/>
  <c r="C108" i="2"/>
  <c r="E107" i="2"/>
  <c r="D107" i="2"/>
  <c r="C107" i="2"/>
  <c r="E101" i="2"/>
  <c r="D101" i="2"/>
  <c r="C101" i="2"/>
  <c r="E100" i="2"/>
  <c r="D100" i="2"/>
  <c r="C100" i="2"/>
  <c r="E99" i="2"/>
  <c r="D99" i="2"/>
  <c r="C99" i="2"/>
  <c r="E98" i="2"/>
  <c r="D98" i="2"/>
  <c r="C98" i="2"/>
  <c r="E97" i="2"/>
  <c r="D97" i="2"/>
  <c r="C97" i="2"/>
  <c r="E81" i="2"/>
  <c r="D81" i="2"/>
  <c r="C81" i="2"/>
  <c r="E80" i="2"/>
  <c r="D80" i="2"/>
  <c r="C80" i="2"/>
  <c r="E79" i="2"/>
  <c r="D79" i="2"/>
  <c r="C79" i="2"/>
  <c r="E78" i="2"/>
  <c r="D78" i="2"/>
  <c r="C78" i="2"/>
  <c r="E77" i="2"/>
  <c r="D77" i="2"/>
  <c r="C77" i="2"/>
  <c r="E71" i="2"/>
  <c r="D71" i="2"/>
  <c r="C71" i="2"/>
  <c r="E70" i="2"/>
  <c r="D70" i="2"/>
  <c r="C70" i="2"/>
  <c r="E69" i="2"/>
  <c r="D69" i="2"/>
  <c r="C69" i="2"/>
  <c r="E68" i="2"/>
  <c r="D68" i="2"/>
  <c r="C68" i="2"/>
  <c r="E67" i="2"/>
  <c r="D67" i="2"/>
  <c r="C67" i="2"/>
  <c r="E51" i="2"/>
  <c r="D51" i="2"/>
  <c r="C51" i="2"/>
  <c r="E50" i="2"/>
  <c r="D50" i="2"/>
  <c r="C50" i="2"/>
  <c r="E49" i="2"/>
  <c r="D49" i="2"/>
  <c r="C49" i="2"/>
  <c r="E48" i="2"/>
  <c r="D48" i="2"/>
  <c r="C48" i="2"/>
  <c r="E47" i="2"/>
  <c r="D47" i="2"/>
  <c r="C47" i="2"/>
  <c r="E41" i="2"/>
  <c r="D41" i="2"/>
  <c r="C41" i="2"/>
  <c r="E40" i="2"/>
  <c r="D40" i="2"/>
  <c r="C40" i="2"/>
  <c r="E39" i="2"/>
  <c r="D39" i="2"/>
  <c r="C39" i="2"/>
  <c r="E38" i="2"/>
  <c r="D38" i="2"/>
  <c r="C38" i="2"/>
  <c r="E37" i="2"/>
  <c r="D37" i="2"/>
  <c r="C37" i="2"/>
  <c r="E21" i="2"/>
  <c r="D21" i="2"/>
  <c r="C21" i="2"/>
  <c r="E20" i="2"/>
  <c r="D20" i="2"/>
  <c r="C20" i="2"/>
  <c r="E19" i="2"/>
  <c r="D19" i="2"/>
  <c r="C19" i="2"/>
  <c r="E18" i="2"/>
  <c r="D18" i="2"/>
  <c r="C18" i="2"/>
  <c r="E17" i="2"/>
  <c r="D17" i="2"/>
  <c r="C17" i="2"/>
  <c r="E11" i="2"/>
  <c r="D11" i="2"/>
  <c r="C11" i="2"/>
  <c r="E10" i="2"/>
  <c r="D10" i="2"/>
  <c r="C10" i="2"/>
  <c r="E9" i="2"/>
  <c r="D9" i="2"/>
  <c r="C9" i="2"/>
  <c r="E8" i="2"/>
  <c r="D8" i="2"/>
  <c r="C8" i="2"/>
  <c r="E7" i="2"/>
  <c r="D7" i="2"/>
  <c r="C7" i="2"/>
  <c r="E112" i="1"/>
  <c r="D112" i="1"/>
  <c r="C112" i="1"/>
  <c r="E111" i="1"/>
  <c r="D111" i="1"/>
  <c r="C111" i="1"/>
  <c r="E110" i="1"/>
  <c r="D110" i="1"/>
  <c r="C110" i="1"/>
  <c r="E109" i="1"/>
  <c r="D109" i="1"/>
  <c r="C109" i="1"/>
  <c r="E108" i="1"/>
  <c r="D108" i="1"/>
  <c r="C108" i="1"/>
  <c r="E102" i="1"/>
  <c r="D102" i="1"/>
  <c r="C102" i="1"/>
  <c r="E101" i="1"/>
  <c r="D101" i="1"/>
  <c r="C101" i="1"/>
  <c r="E100" i="1"/>
  <c r="D100" i="1"/>
  <c r="C100" i="1"/>
  <c r="E99" i="1"/>
  <c r="D99" i="1"/>
  <c r="C99" i="1"/>
  <c r="E98" i="1"/>
  <c r="D98" i="1"/>
  <c r="C98" i="1"/>
  <c r="E82" i="1"/>
  <c r="D82" i="1"/>
  <c r="C82" i="1"/>
  <c r="E81" i="1"/>
  <c r="D81" i="1"/>
  <c r="C81" i="1"/>
  <c r="E80" i="1"/>
  <c r="D80" i="1"/>
  <c r="C80" i="1"/>
  <c r="E79" i="1"/>
  <c r="D79" i="1"/>
  <c r="C79" i="1"/>
  <c r="E78" i="1"/>
  <c r="D78" i="1"/>
  <c r="C78" i="1"/>
  <c r="E72" i="1"/>
  <c r="D72" i="1"/>
  <c r="C72" i="1"/>
  <c r="E71" i="1"/>
  <c r="D71" i="1"/>
  <c r="C71" i="1"/>
  <c r="E70" i="1"/>
  <c r="D70" i="1"/>
  <c r="C70" i="1"/>
  <c r="E69" i="1"/>
  <c r="D69" i="1"/>
  <c r="C69" i="1"/>
  <c r="E68" i="1"/>
  <c r="D68" i="1"/>
  <c r="C68" i="1"/>
  <c r="E52" i="1"/>
  <c r="D52" i="1"/>
  <c r="C52" i="1"/>
  <c r="E51" i="1"/>
  <c r="D51" i="1"/>
  <c r="C51" i="1"/>
  <c r="E50" i="1"/>
  <c r="D50" i="1"/>
  <c r="C50" i="1"/>
  <c r="E49" i="1"/>
  <c r="D49" i="1"/>
  <c r="C49" i="1"/>
  <c r="E48" i="1"/>
  <c r="D48" i="1"/>
  <c r="C48" i="1"/>
  <c r="E42" i="1"/>
  <c r="D42" i="1"/>
  <c r="C42" i="1"/>
  <c r="E41" i="1"/>
  <c r="D41" i="1"/>
  <c r="C41" i="1"/>
  <c r="E40" i="1"/>
  <c r="D40" i="1"/>
  <c r="C40" i="1"/>
  <c r="E39" i="1"/>
  <c r="D39" i="1"/>
  <c r="C39" i="1"/>
  <c r="E38" i="1"/>
  <c r="D38" i="1"/>
  <c r="C38" i="1"/>
  <c r="E22" i="1"/>
  <c r="D22" i="1"/>
  <c r="C22" i="1"/>
  <c r="E21" i="1"/>
  <c r="D21" i="1"/>
  <c r="C21" i="1"/>
  <c r="E20" i="1"/>
  <c r="D20" i="1"/>
  <c r="C20" i="1"/>
  <c r="E19" i="1"/>
  <c r="D19" i="1"/>
  <c r="C19" i="1"/>
  <c r="E18" i="1"/>
  <c r="D18" i="1"/>
  <c r="C18" i="1"/>
  <c r="E12" i="1"/>
  <c r="D12" i="1"/>
  <c r="C12" i="1"/>
  <c r="E11" i="1"/>
  <c r="D11" i="1"/>
  <c r="C11" i="1"/>
  <c r="E10" i="1"/>
  <c r="D10" i="1"/>
  <c r="C10" i="1"/>
  <c r="E9" i="1"/>
  <c r="D9" i="1"/>
  <c r="C9" i="1"/>
  <c r="E8" i="1"/>
  <c r="D8" i="1"/>
  <c r="C8" i="1"/>
  <c r="F58" i="6" l="1"/>
  <c r="F58" i="5"/>
  <c r="F58" i="3"/>
  <c r="F57" i="2"/>
  <c r="F58" i="1"/>
  <c r="E63" i="6" l="1"/>
  <c r="E64" i="6"/>
  <c r="D63" i="6"/>
  <c r="D64" i="6"/>
  <c r="C85" i="6" l="1"/>
  <c r="D85" i="6"/>
  <c r="E85" i="6"/>
  <c r="E119" i="2" l="1"/>
  <c r="E120" i="2"/>
  <c r="C118" i="2"/>
  <c r="C119" i="2"/>
  <c r="C120" i="2"/>
  <c r="E121" i="2"/>
  <c r="C121" i="2"/>
  <c r="E117" i="2"/>
  <c r="C117" i="2"/>
  <c r="E118" i="2"/>
  <c r="E122" i="2" l="1"/>
  <c r="E90" i="2"/>
  <c r="C90" i="2"/>
  <c r="E91" i="2"/>
  <c r="C89" i="2"/>
  <c r="C91" i="2"/>
  <c r="E87" i="2"/>
  <c r="C87" i="2"/>
  <c r="E88" i="2"/>
  <c r="C88" i="2"/>
  <c r="E89" i="2"/>
  <c r="D89" i="2" l="1"/>
  <c r="D120" i="2" l="1"/>
  <c r="D90" i="2"/>
  <c r="D119" i="2"/>
  <c r="D117" i="2" l="1"/>
  <c r="D118" i="2"/>
  <c r="D121" i="2"/>
  <c r="D88" i="2" l="1"/>
  <c r="D91" i="2"/>
  <c r="D87" i="2"/>
  <c r="D43" i="6" l="1"/>
  <c r="D42" i="6"/>
  <c r="E22" i="6"/>
  <c r="E21" i="6"/>
  <c r="C63" i="6"/>
  <c r="E85" i="5"/>
  <c r="C85" i="5"/>
  <c r="E64" i="5"/>
  <c r="E63" i="5"/>
  <c r="C63" i="5"/>
  <c r="E43" i="5"/>
  <c r="E42" i="5"/>
  <c r="C42" i="5"/>
  <c r="E22" i="5"/>
  <c r="C22" i="5"/>
  <c r="C21" i="5"/>
  <c r="E85" i="3"/>
  <c r="E84" i="3"/>
  <c r="C84" i="3"/>
  <c r="E64" i="3"/>
  <c r="C64" i="3"/>
  <c r="C63" i="3"/>
  <c r="E42" i="3"/>
  <c r="C43" i="3"/>
  <c r="C42" i="3"/>
  <c r="C22" i="3"/>
  <c r="C21" i="3"/>
  <c r="E84" i="4"/>
  <c r="C84" i="4"/>
  <c r="C64" i="4"/>
  <c r="C63" i="4"/>
  <c r="E43" i="4"/>
  <c r="E42" i="4"/>
  <c r="C42" i="4"/>
  <c r="E21" i="4"/>
  <c r="C22" i="4"/>
  <c r="C21" i="4"/>
  <c r="E43" i="3" l="1"/>
  <c r="E84" i="6"/>
  <c r="C64" i="6"/>
  <c r="E85" i="4"/>
  <c r="E22" i="4"/>
  <c r="C85" i="3"/>
  <c r="E22" i="3"/>
  <c r="C43" i="4"/>
  <c r="C43" i="5"/>
  <c r="C85" i="4"/>
  <c r="E63" i="3"/>
  <c r="E21" i="5"/>
  <c r="C42" i="6"/>
  <c r="C64" i="5"/>
  <c r="E21" i="3"/>
  <c r="C22" i="6"/>
  <c r="E42" i="6"/>
  <c r="E43" i="6"/>
  <c r="D85" i="5"/>
  <c r="C43" i="6"/>
  <c r="D21" i="6"/>
  <c r="D84" i="6"/>
  <c r="C84" i="5"/>
  <c r="E84" i="5"/>
  <c r="C21" i="6"/>
  <c r="C84" i="6"/>
  <c r="D22" i="6"/>
  <c r="E63" i="4"/>
  <c r="E64" i="4"/>
  <c r="D21" i="4"/>
  <c r="D42" i="5"/>
  <c r="D63" i="4"/>
  <c r="D22" i="4"/>
  <c r="D43" i="4"/>
  <c r="D64" i="4"/>
  <c r="D85" i="4"/>
  <c r="D22" i="3"/>
  <c r="D43" i="3"/>
  <c r="D64" i="3"/>
  <c r="D85" i="3"/>
  <c r="D22" i="5"/>
  <c r="D43" i="5"/>
  <c r="D64" i="5"/>
  <c r="D84" i="4"/>
  <c r="D84" i="3"/>
  <c r="D84" i="5"/>
  <c r="D42" i="4"/>
  <c r="D42" i="3"/>
  <c r="D63" i="5"/>
  <c r="D21" i="3"/>
  <c r="D63" i="3"/>
  <c r="D21" i="5"/>
  <c r="D92" i="2"/>
  <c r="E61" i="2"/>
  <c r="E60" i="2"/>
  <c r="E59" i="2"/>
  <c r="E58" i="2"/>
  <c r="E57" i="2"/>
  <c r="C61" i="2"/>
  <c r="C60" i="2"/>
  <c r="C59" i="2"/>
  <c r="C58" i="2"/>
  <c r="C57" i="2"/>
  <c r="D31" i="2"/>
  <c r="E27" i="2"/>
  <c r="E62" i="2" l="1"/>
  <c r="C62" i="2"/>
  <c r="C29" i="2"/>
  <c r="C28" i="2"/>
  <c r="D28" i="2"/>
  <c r="E30" i="2"/>
  <c r="C89" i="1"/>
  <c r="C119" i="1"/>
  <c r="C31" i="2"/>
  <c r="C30" i="2"/>
  <c r="C28" i="1"/>
  <c r="C30" i="1"/>
  <c r="C32" i="1"/>
  <c r="C58" i="1"/>
  <c r="C60" i="1"/>
  <c r="C62" i="1"/>
  <c r="C88" i="1"/>
  <c r="C90" i="1"/>
  <c r="C92" i="1"/>
  <c r="C118" i="1"/>
  <c r="C121" i="1"/>
  <c r="D27" i="2"/>
  <c r="E29" i="2"/>
  <c r="E28" i="2"/>
  <c r="C120" i="1"/>
  <c r="C122" i="1"/>
  <c r="D28" i="1"/>
  <c r="D30" i="1"/>
  <c r="D32" i="1"/>
  <c r="D58" i="1"/>
  <c r="D60" i="1"/>
  <c r="D62" i="1"/>
  <c r="D88" i="1"/>
  <c r="D90" i="1"/>
  <c r="D92" i="1"/>
  <c r="D118" i="1"/>
  <c r="D120" i="1"/>
  <c r="D122" i="1"/>
  <c r="C27" i="2"/>
  <c r="E28" i="1"/>
  <c r="E30" i="1"/>
  <c r="E32" i="1"/>
  <c r="E58" i="1"/>
  <c r="E60" i="1"/>
  <c r="E62" i="1"/>
  <c r="E88" i="1"/>
  <c r="E90" i="1"/>
  <c r="E92" i="1"/>
  <c r="E118" i="1"/>
  <c r="E120" i="1"/>
  <c r="E122" i="1"/>
  <c r="C59" i="1"/>
  <c r="E29" i="1"/>
  <c r="E59" i="1"/>
  <c r="E89" i="1"/>
  <c r="C29" i="1"/>
  <c r="C31" i="1"/>
  <c r="C61" i="1"/>
  <c r="C91" i="1"/>
  <c r="E31" i="1"/>
  <c r="E61" i="1"/>
  <c r="E91" i="1"/>
  <c r="E119" i="1"/>
  <c r="E121" i="1"/>
  <c r="D61" i="1"/>
  <c r="D89" i="1"/>
  <c r="D91" i="1"/>
  <c r="D119" i="1"/>
  <c r="D121" i="1"/>
  <c r="E31" i="2"/>
  <c r="D30" i="2"/>
  <c r="D29" i="2"/>
  <c r="D59" i="2"/>
  <c r="F59" i="2" s="1"/>
  <c r="D60" i="2"/>
  <c r="F60" i="2" s="1"/>
  <c r="D29" i="1"/>
  <c r="D61" i="2"/>
  <c r="F61" i="2" s="1"/>
  <c r="D59" i="1"/>
  <c r="D31" i="1"/>
  <c r="D57" i="2"/>
  <c r="D58" i="2"/>
  <c r="F58" i="2" s="1"/>
  <c r="E86" i="6"/>
  <c r="D86" i="6"/>
  <c r="C86" i="6"/>
  <c r="F85" i="6"/>
  <c r="F84" i="6"/>
  <c r="E79" i="6"/>
  <c r="D79" i="6"/>
  <c r="C79" i="6"/>
  <c r="F78" i="6"/>
  <c r="F77" i="6"/>
  <c r="E72" i="6"/>
  <c r="D72" i="6"/>
  <c r="C72" i="6"/>
  <c r="F71" i="6"/>
  <c r="F70" i="6"/>
  <c r="E65" i="6"/>
  <c r="D65" i="6"/>
  <c r="C65" i="6"/>
  <c r="F64" i="6"/>
  <c r="F63" i="6"/>
  <c r="E58" i="6"/>
  <c r="D58" i="6"/>
  <c r="C58" i="6"/>
  <c r="F57" i="6"/>
  <c r="F56" i="6"/>
  <c r="E51" i="6"/>
  <c r="D51" i="6"/>
  <c r="C51" i="6"/>
  <c r="F50" i="6"/>
  <c r="F49" i="6"/>
  <c r="E44" i="6"/>
  <c r="D44" i="6"/>
  <c r="C44" i="6"/>
  <c r="F43" i="6"/>
  <c r="F42" i="6"/>
  <c r="E37" i="6"/>
  <c r="D37" i="6"/>
  <c r="C37" i="6"/>
  <c r="F36" i="6"/>
  <c r="F35" i="6"/>
  <c r="E30" i="6"/>
  <c r="D30" i="6"/>
  <c r="C30" i="6"/>
  <c r="F29" i="6"/>
  <c r="F28" i="6"/>
  <c r="E23" i="6"/>
  <c r="D23" i="6"/>
  <c r="C23" i="6"/>
  <c r="F22" i="6"/>
  <c r="F21" i="6"/>
  <c r="E16" i="6"/>
  <c r="D16" i="6"/>
  <c r="C16" i="6"/>
  <c r="F15" i="6"/>
  <c r="F14" i="6"/>
  <c r="E9" i="6"/>
  <c r="D9" i="6"/>
  <c r="C9" i="6"/>
  <c r="F8" i="6"/>
  <c r="F7" i="6"/>
  <c r="E86" i="5"/>
  <c r="D86" i="5"/>
  <c r="C86" i="5"/>
  <c r="F85" i="5"/>
  <c r="F84" i="5"/>
  <c r="E79" i="5"/>
  <c r="D79" i="5"/>
  <c r="C79" i="5"/>
  <c r="F78" i="5"/>
  <c r="F77" i="5"/>
  <c r="E72" i="5"/>
  <c r="D72" i="5"/>
  <c r="C72" i="5"/>
  <c r="F71" i="5"/>
  <c r="F70" i="5"/>
  <c r="E65" i="5"/>
  <c r="D65" i="5"/>
  <c r="C65" i="5"/>
  <c r="F64" i="5"/>
  <c r="F63" i="5"/>
  <c r="E58" i="5"/>
  <c r="D58" i="5"/>
  <c r="C58" i="5"/>
  <c r="F57" i="5"/>
  <c r="F56" i="5"/>
  <c r="E51" i="5"/>
  <c r="D51" i="5"/>
  <c r="C51" i="5"/>
  <c r="F50" i="5"/>
  <c r="F49" i="5"/>
  <c r="E44" i="5"/>
  <c r="D44" i="5"/>
  <c r="C44" i="5"/>
  <c r="F43" i="5"/>
  <c r="F42" i="5"/>
  <c r="E37" i="5"/>
  <c r="D37" i="5"/>
  <c r="C37" i="5"/>
  <c r="F36" i="5"/>
  <c r="F35" i="5"/>
  <c r="E30" i="5"/>
  <c r="D30" i="5"/>
  <c r="C30" i="5"/>
  <c r="F29" i="5"/>
  <c r="F28" i="5"/>
  <c r="E23" i="5"/>
  <c r="D23" i="5"/>
  <c r="C23" i="5"/>
  <c r="F22" i="5"/>
  <c r="F21" i="5"/>
  <c r="E16" i="5"/>
  <c r="D16" i="5"/>
  <c r="C16" i="5"/>
  <c r="F15" i="5"/>
  <c r="F14" i="5"/>
  <c r="E9" i="5"/>
  <c r="D9" i="5"/>
  <c r="C9" i="5"/>
  <c r="F8" i="5"/>
  <c r="F7" i="5"/>
  <c r="E86" i="3"/>
  <c r="D86" i="3"/>
  <c r="C86" i="3"/>
  <c r="F85" i="3"/>
  <c r="F84" i="3"/>
  <c r="E79" i="3"/>
  <c r="D79" i="3"/>
  <c r="C79" i="3"/>
  <c r="F78" i="3"/>
  <c r="F77" i="3"/>
  <c r="E72" i="3"/>
  <c r="D72" i="3"/>
  <c r="C72" i="3"/>
  <c r="F71" i="3"/>
  <c r="F70" i="3"/>
  <c r="E65" i="3"/>
  <c r="D65" i="3"/>
  <c r="C65" i="3"/>
  <c r="F64" i="3"/>
  <c r="F63" i="3"/>
  <c r="E58" i="3"/>
  <c r="D58" i="3"/>
  <c r="C58" i="3"/>
  <c r="F57" i="3"/>
  <c r="F56" i="3"/>
  <c r="E51" i="3"/>
  <c r="D51" i="3"/>
  <c r="C51" i="3"/>
  <c r="F50" i="3"/>
  <c r="F49" i="3"/>
  <c r="E44" i="3"/>
  <c r="D44" i="3"/>
  <c r="C44" i="3"/>
  <c r="F43" i="3"/>
  <c r="F42" i="3"/>
  <c r="E37" i="3"/>
  <c r="D37" i="3"/>
  <c r="C37" i="3"/>
  <c r="F36" i="3"/>
  <c r="F35" i="3"/>
  <c r="E30" i="3"/>
  <c r="D30" i="3"/>
  <c r="C30" i="3"/>
  <c r="F29" i="3"/>
  <c r="F28" i="3"/>
  <c r="E23" i="3"/>
  <c r="D23" i="3"/>
  <c r="C23" i="3"/>
  <c r="F22" i="3"/>
  <c r="F21" i="3"/>
  <c r="E16" i="3"/>
  <c r="D16" i="3"/>
  <c r="C16" i="3"/>
  <c r="F15" i="3"/>
  <c r="F14" i="3"/>
  <c r="E9" i="3"/>
  <c r="D9" i="3"/>
  <c r="C9" i="3"/>
  <c r="F8" i="3"/>
  <c r="F7" i="3"/>
  <c r="E86" i="4"/>
  <c r="D86" i="4"/>
  <c r="C86" i="4"/>
  <c r="F85" i="4"/>
  <c r="F84" i="4"/>
  <c r="E79" i="4"/>
  <c r="D79" i="4"/>
  <c r="C79" i="4"/>
  <c r="F78" i="4"/>
  <c r="F77" i="4"/>
  <c r="E72" i="4"/>
  <c r="D72" i="4"/>
  <c r="C72" i="4"/>
  <c r="F71" i="4"/>
  <c r="F70" i="4"/>
  <c r="E65" i="4"/>
  <c r="D65" i="4"/>
  <c r="C65" i="4"/>
  <c r="F64" i="4"/>
  <c r="F63" i="4"/>
  <c r="E58" i="4"/>
  <c r="D58" i="4"/>
  <c r="C58" i="4"/>
  <c r="F57" i="4"/>
  <c r="F56" i="4"/>
  <c r="E51" i="4"/>
  <c r="D51" i="4"/>
  <c r="C51" i="4"/>
  <c r="F50" i="4"/>
  <c r="F49" i="4"/>
  <c r="E44" i="4"/>
  <c r="D44" i="4"/>
  <c r="C44" i="4"/>
  <c r="F43" i="4"/>
  <c r="F42" i="4"/>
  <c r="E37" i="4"/>
  <c r="D37" i="4"/>
  <c r="C37" i="4"/>
  <c r="F36" i="4"/>
  <c r="F35" i="4"/>
  <c r="E30" i="4"/>
  <c r="D30" i="4"/>
  <c r="C30" i="4"/>
  <c r="F29" i="4"/>
  <c r="F28" i="4"/>
  <c r="E23" i="4"/>
  <c r="D23" i="4"/>
  <c r="C23" i="4"/>
  <c r="F22" i="4"/>
  <c r="F21" i="4"/>
  <c r="E16" i="4"/>
  <c r="D16" i="4"/>
  <c r="C16" i="4"/>
  <c r="F15" i="4"/>
  <c r="F14" i="4"/>
  <c r="E9" i="4"/>
  <c r="D9" i="4"/>
  <c r="C9" i="4"/>
  <c r="F8" i="4"/>
  <c r="F7" i="4"/>
  <c r="D122" i="2"/>
  <c r="C122" i="2"/>
  <c r="F121" i="2"/>
  <c r="F120" i="2"/>
  <c r="F119" i="2"/>
  <c r="F118" i="2"/>
  <c r="F117" i="2"/>
  <c r="E112" i="2"/>
  <c r="E60" i="8" s="1"/>
  <c r="D112" i="2"/>
  <c r="D60" i="8" s="1"/>
  <c r="C112" i="2"/>
  <c r="C60" i="8" s="1"/>
  <c r="F111" i="2"/>
  <c r="F110" i="2"/>
  <c r="F109" i="2"/>
  <c r="F108" i="2"/>
  <c r="F107" i="2"/>
  <c r="E102" i="2"/>
  <c r="D102" i="2"/>
  <c r="C102" i="2"/>
  <c r="F101" i="2"/>
  <c r="F100" i="2"/>
  <c r="F99" i="2"/>
  <c r="F98" i="2"/>
  <c r="F97" i="2"/>
  <c r="E92" i="2"/>
  <c r="C92" i="2"/>
  <c r="F91" i="2"/>
  <c r="F90" i="2"/>
  <c r="F89" i="2"/>
  <c r="F88" i="2"/>
  <c r="F87" i="2"/>
  <c r="E82" i="2"/>
  <c r="D82" i="2"/>
  <c r="C82" i="2"/>
  <c r="C44" i="8" s="1"/>
  <c r="F81" i="2"/>
  <c r="F80" i="2"/>
  <c r="F79" i="2"/>
  <c r="F78" i="2"/>
  <c r="F77" i="2"/>
  <c r="E72" i="2"/>
  <c r="D72" i="2"/>
  <c r="C72" i="2"/>
  <c r="F71" i="2"/>
  <c r="F70" i="2"/>
  <c r="F69" i="2"/>
  <c r="F68" i="2"/>
  <c r="F67" i="2"/>
  <c r="E52" i="2"/>
  <c r="D52" i="2"/>
  <c r="C52" i="2"/>
  <c r="F51" i="2"/>
  <c r="F50" i="2"/>
  <c r="F49" i="2"/>
  <c r="F48" i="2"/>
  <c r="F47" i="2"/>
  <c r="E42" i="2"/>
  <c r="E23" i="8" s="1"/>
  <c r="D42" i="2"/>
  <c r="D23" i="8" s="1"/>
  <c r="C42" i="2"/>
  <c r="C23" i="8" s="1"/>
  <c r="F41" i="2"/>
  <c r="F40" i="2"/>
  <c r="F39" i="2"/>
  <c r="F38" i="2"/>
  <c r="F37" i="2"/>
  <c r="E22" i="2"/>
  <c r="E12" i="8" s="1"/>
  <c r="D22" i="2"/>
  <c r="C22" i="2"/>
  <c r="C12" i="8" s="1"/>
  <c r="F21" i="2"/>
  <c r="F20" i="2"/>
  <c r="F19" i="2"/>
  <c r="F18" i="2"/>
  <c r="F17" i="2"/>
  <c r="E12" i="2"/>
  <c r="D12" i="2"/>
  <c r="C12" i="2"/>
  <c r="F11" i="2"/>
  <c r="F10" i="2"/>
  <c r="F9" i="2"/>
  <c r="F8" i="2"/>
  <c r="F7" i="2"/>
  <c r="E113" i="1"/>
  <c r="D113" i="1"/>
  <c r="C113" i="1"/>
  <c r="F112" i="1"/>
  <c r="F111" i="1"/>
  <c r="F110" i="1"/>
  <c r="F109" i="1"/>
  <c r="F108" i="1"/>
  <c r="E103" i="1"/>
  <c r="E55" i="7" s="1"/>
  <c r="D103" i="1"/>
  <c r="D55" i="7" s="1"/>
  <c r="C103" i="1"/>
  <c r="F102" i="1"/>
  <c r="F101" i="1"/>
  <c r="F100" i="1"/>
  <c r="F99" i="1"/>
  <c r="F98" i="1"/>
  <c r="E83" i="1"/>
  <c r="D83" i="1"/>
  <c r="C83" i="1"/>
  <c r="C44" i="7" s="1"/>
  <c r="F82" i="1"/>
  <c r="F81" i="1"/>
  <c r="F80" i="1"/>
  <c r="F79" i="1"/>
  <c r="F78" i="1"/>
  <c r="E73" i="1"/>
  <c r="D73" i="1"/>
  <c r="C73" i="1"/>
  <c r="F72" i="1"/>
  <c r="F71" i="1"/>
  <c r="F70" i="1"/>
  <c r="F69" i="1"/>
  <c r="F68" i="1"/>
  <c r="E53" i="1"/>
  <c r="D53" i="1"/>
  <c r="C53" i="1"/>
  <c r="F52" i="1"/>
  <c r="F51" i="1"/>
  <c r="F50" i="1"/>
  <c r="F49" i="1"/>
  <c r="F48" i="1"/>
  <c r="E43" i="1"/>
  <c r="E23" i="7" s="1"/>
  <c r="D43" i="1"/>
  <c r="D23" i="7" s="1"/>
  <c r="C43" i="1"/>
  <c r="C23" i="7" s="1"/>
  <c r="F42" i="1"/>
  <c r="F41" i="1"/>
  <c r="F40" i="1"/>
  <c r="F39" i="1"/>
  <c r="F38" i="1"/>
  <c r="E23" i="1"/>
  <c r="D23" i="1"/>
  <c r="C23" i="1"/>
  <c r="C12" i="7" s="1"/>
  <c r="F22" i="1"/>
  <c r="F21" i="1"/>
  <c r="F20" i="1"/>
  <c r="F19" i="1"/>
  <c r="F18" i="1"/>
  <c r="E13" i="1"/>
  <c r="D13" i="1"/>
  <c r="C13" i="1"/>
  <c r="F12" i="1"/>
  <c r="F11" i="1"/>
  <c r="F10" i="1"/>
  <c r="F9" i="1"/>
  <c r="D12" i="8" l="1"/>
  <c r="D28" i="7"/>
  <c r="E28" i="7"/>
  <c r="D7" i="7"/>
  <c r="E7" i="7"/>
  <c r="E39" i="8"/>
  <c r="D39" i="8"/>
  <c r="E39" i="7"/>
  <c r="C28" i="8"/>
  <c r="D44" i="8"/>
  <c r="C39" i="7"/>
  <c r="E12" i="7"/>
  <c r="E44" i="8"/>
  <c r="D28" i="8"/>
  <c r="D12" i="7"/>
  <c r="D39" i="7"/>
  <c r="C7" i="8"/>
  <c r="D44" i="7"/>
  <c r="D7" i="8"/>
  <c r="C7" i="7"/>
  <c r="C28" i="7"/>
  <c r="E44" i="7"/>
  <c r="C55" i="7"/>
  <c r="E7" i="8"/>
  <c r="E28" i="8"/>
  <c r="C39" i="8"/>
  <c r="C63" i="1"/>
  <c r="D62" i="2"/>
  <c r="F79" i="4"/>
  <c r="F62" i="2"/>
  <c r="E63" i="1"/>
  <c r="D63" i="1"/>
  <c r="F37" i="4"/>
  <c r="F23" i="4"/>
  <c r="F65" i="4"/>
  <c r="F102" i="2"/>
  <c r="F44" i="4"/>
  <c r="F86" i="4"/>
  <c r="F92" i="2"/>
  <c r="F9" i="4"/>
  <c r="F51" i="4"/>
  <c r="F42" i="2"/>
  <c r="F30" i="4"/>
  <c r="F12" i="2"/>
  <c r="F52" i="2"/>
  <c r="F112" i="2"/>
  <c r="F72" i="4"/>
  <c r="F72" i="2"/>
  <c r="F82" i="2"/>
  <c r="F22" i="2"/>
  <c r="F16" i="4"/>
  <c r="F58" i="4"/>
  <c r="F43" i="1"/>
  <c r="F53" i="1"/>
  <c r="F29" i="2"/>
  <c r="F28" i="2"/>
  <c r="F31" i="2"/>
  <c r="F120" i="1"/>
  <c r="C93" i="1"/>
  <c r="F30" i="1"/>
  <c r="F90" i="1"/>
  <c r="C32" i="2"/>
  <c r="F30" i="2"/>
  <c r="F88" i="1"/>
  <c r="F60" i="1"/>
  <c r="F28" i="1"/>
  <c r="F91" i="1"/>
  <c r="F32" i="1"/>
  <c r="C123" i="1"/>
  <c r="F118" i="1"/>
  <c r="E93" i="1"/>
  <c r="F119" i="1"/>
  <c r="F27" i="2"/>
  <c r="D32" i="2"/>
  <c r="E32" i="2"/>
  <c r="C33" i="1"/>
  <c r="F62" i="1"/>
  <c r="F59" i="1"/>
  <c r="F61" i="1"/>
  <c r="F92" i="1"/>
  <c r="E123" i="1"/>
  <c r="F29" i="1"/>
  <c r="D123" i="1"/>
  <c r="F122" i="1"/>
  <c r="F31" i="1"/>
  <c r="F89" i="1"/>
  <c r="E33" i="1"/>
  <c r="D93" i="1"/>
  <c r="F121" i="1"/>
  <c r="D33" i="1"/>
  <c r="F122" i="2"/>
  <c r="F37" i="6"/>
  <c r="F113" i="1"/>
  <c r="F51" i="6"/>
  <c r="F72" i="6"/>
  <c r="F86" i="6"/>
  <c r="F79" i="6"/>
  <c r="F65" i="6"/>
  <c r="F44" i="6"/>
  <c r="F30" i="6"/>
  <c r="F23" i="6"/>
  <c r="F16" i="6"/>
  <c r="F9" i="6"/>
  <c r="F86" i="5"/>
  <c r="F79" i="5"/>
  <c r="F72" i="5"/>
  <c r="F65" i="5"/>
  <c r="F51" i="5"/>
  <c r="F44" i="5"/>
  <c r="F37" i="5"/>
  <c r="F30" i="5"/>
  <c r="F23" i="5"/>
  <c r="F16" i="5"/>
  <c r="F9" i="5"/>
  <c r="F86" i="3"/>
  <c r="F79" i="3"/>
  <c r="F72" i="3"/>
  <c r="F65" i="3"/>
  <c r="F51" i="3"/>
  <c r="F44" i="3"/>
  <c r="F37" i="3"/>
  <c r="F30" i="3"/>
  <c r="F23" i="3"/>
  <c r="F16" i="3"/>
  <c r="F9" i="3"/>
  <c r="F73" i="1"/>
  <c r="F23" i="1"/>
  <c r="F103" i="1"/>
  <c r="F83" i="1"/>
  <c r="F63" i="1" l="1"/>
  <c r="D55" i="8"/>
  <c r="E55" i="8"/>
  <c r="E65" i="8" s="1"/>
  <c r="C55" i="8"/>
  <c r="F32" i="2"/>
  <c r="F123" i="1"/>
  <c r="F93" i="1"/>
  <c r="F23" i="8"/>
  <c r="E33" i="8"/>
  <c r="C60" i="7"/>
  <c r="C60" i="9" s="1"/>
  <c r="D60" i="7"/>
  <c r="E60" i="7"/>
  <c r="D44" i="9"/>
  <c r="C7" i="9"/>
  <c r="C17" i="8"/>
  <c r="E17" i="8"/>
  <c r="E49" i="8"/>
  <c r="D33" i="8"/>
  <c r="E7" i="9"/>
  <c r="E28" i="9"/>
  <c r="E12" i="9"/>
  <c r="E44" i="9"/>
  <c r="D12" i="9"/>
  <c r="D49" i="8"/>
  <c r="C49" i="8"/>
  <c r="F7" i="8"/>
  <c r="F44" i="8"/>
  <c r="C44" i="9"/>
  <c r="C28" i="9"/>
  <c r="D17" i="8"/>
  <c r="F28" i="8"/>
  <c r="C33" i="8"/>
  <c r="D28" i="9"/>
  <c r="F60" i="8"/>
  <c r="D7" i="9"/>
  <c r="F39" i="8"/>
  <c r="C17" i="7"/>
  <c r="F33" i="1"/>
  <c r="F7" i="7"/>
  <c r="D49" i="7"/>
  <c r="C49" i="7"/>
  <c r="E49" i="7"/>
  <c r="E33" i="7"/>
  <c r="D23" i="9"/>
  <c r="D33" i="7"/>
  <c r="C33" i="7"/>
  <c r="E17" i="7"/>
  <c r="D17" i="7"/>
  <c r="E23" i="9"/>
  <c r="C12" i="9"/>
  <c r="E39" i="9"/>
  <c r="C39" i="9"/>
  <c r="F39" i="7"/>
  <c r="D39" i="9"/>
  <c r="F12" i="8"/>
  <c r="F44" i="7"/>
  <c r="F12" i="7"/>
  <c r="F28" i="7"/>
  <c r="F23" i="7"/>
  <c r="C23" i="9"/>
  <c r="D65" i="8" l="1"/>
  <c r="C65" i="8"/>
  <c r="F55" i="8"/>
  <c r="F60" i="7"/>
  <c r="D60" i="9"/>
  <c r="D55" i="9"/>
  <c r="E60" i="9"/>
  <c r="C55" i="9"/>
  <c r="E55" i="9"/>
  <c r="F17" i="8"/>
  <c r="E49" i="9"/>
  <c r="C17" i="9"/>
  <c r="D49" i="9"/>
  <c r="E33" i="9"/>
  <c r="E17" i="9"/>
  <c r="F7" i="9"/>
  <c r="F33" i="8"/>
  <c r="F49" i="8"/>
  <c r="F44" i="9"/>
  <c r="C33" i="9"/>
  <c r="C49" i="9"/>
  <c r="D17" i="9"/>
  <c r="F28" i="9"/>
  <c r="D33" i="9"/>
  <c r="F33" i="7"/>
  <c r="F49" i="7"/>
  <c r="F17" i="7"/>
  <c r="F12" i="9"/>
  <c r="F23" i="9"/>
  <c r="F39" i="9"/>
  <c r="F65" i="8" l="1"/>
  <c r="F60" i="9"/>
  <c r="F17" i="9"/>
  <c r="F49" i="9"/>
  <c r="F33" i="9"/>
  <c r="D65" i="7"/>
  <c r="E65" i="7"/>
  <c r="F55" i="7"/>
  <c r="C65" i="7"/>
  <c r="D65" i="9" l="1"/>
  <c r="E65" i="9"/>
  <c r="C65" i="9"/>
  <c r="F55" i="9"/>
  <c r="F65" i="7"/>
  <c r="F65" i="9" l="1"/>
  <c r="F8" i="1" l="1"/>
  <c r="F13" i="1" s="1"/>
</calcChain>
</file>

<file path=xl/sharedStrings.xml><?xml version="1.0" encoding="utf-8"?>
<sst xmlns="http://schemas.openxmlformats.org/spreadsheetml/2006/main" count="1121" uniqueCount="99">
  <si>
    <t>Programma 01: Trasporto Ferroviario</t>
  </si>
  <si>
    <t>Programma 02: Trasporto Pubblico Locale</t>
  </si>
  <si>
    <t>Programma 03: Trasporto per vie d'acqua</t>
  </si>
  <si>
    <t>Programma 04: Altre modalità di trasporto</t>
  </si>
  <si>
    <t>Programma 05: Viabilità e infrastrutture stradali</t>
  </si>
  <si>
    <t>Italia Settentrionale</t>
  </si>
  <si>
    <t>Italia Centrale</t>
  </si>
  <si>
    <t>Italia Meridionale e Insulare</t>
  </si>
  <si>
    <t>Totale Italia</t>
  </si>
  <si>
    <t xml:space="preserve"> </t>
  </si>
  <si>
    <t>Totale Programmi</t>
  </si>
  <si>
    <t>Nota: eventuali incongruenze nei totali sono da attribuirsi alla procedura di arrotondamento.</t>
  </si>
  <si>
    <t>d) Pagamenti in conto competenza per spese correnti  - Spese correnti dirette (tutti i macroaggregati diversi da 04)</t>
  </si>
  <si>
    <t xml:space="preserve">l)Totale pagamenti in conto competenza + in conto residui per spese correnti - Spese correnti dirette </t>
  </si>
  <si>
    <t xml:space="preserve">a) Impegni per spese correnti - Spese correnti dirette (tutti i macroaggregati diversi da 04)  </t>
  </si>
  <si>
    <t xml:space="preserve">b) Impegni per spese correnti  - Contributi e trasferimenti correnti (Macro-aggregato 04 - Trasferimenti correnti) </t>
  </si>
  <si>
    <t xml:space="preserve">c) Impegni per spese correnti - Totale spese correnti </t>
  </si>
  <si>
    <t xml:space="preserve">f) Pagamenti in conto competenza per spese correnti -Totale spese correnti  </t>
  </si>
  <si>
    <t xml:space="preserve">g) Pagamenti in conto residui per spese correnti - Spese correnti dirette (tutti i macroaggregati diversi da 04) </t>
  </si>
  <si>
    <t xml:space="preserve">h) Pagamenti in conto residui per spese correnti - Contributi e trasferimenti correnti (Macro-aggregato 04 - Trasferimenti correnti) </t>
  </si>
  <si>
    <t xml:space="preserve">i) Pagamenti in conto residui per spese correnti - Totale spese correnti  </t>
  </si>
  <si>
    <t xml:space="preserve">n) Totale pagamenti in conto competenza + in conto residui per spese correnti Totale spese correnti </t>
  </si>
  <si>
    <t>e) Pagamenti in conto competenza per spese correnti - Contributi e trasferimenti correnti (Macro-aggregato 04 - Trasferimenti correnti)</t>
  </si>
  <si>
    <t xml:space="preserve">m) Totale pagamenti in conto competenza + in conto residui per spese correnti - Contributi e trasferimenti correnti (Macro-aggregato 04 - Trasferimenti correnti) </t>
  </si>
  <si>
    <t xml:space="preserve">Titolo II - Spese in Conto Capitale  - Codice Missione 10 - Trasporti e diritto alla mobilità - </t>
  </si>
  <si>
    <t>g) Pagamenti in conto residui per spese in conto capitale - Spese in conto capitale dirette (tutti i macroaggregati diversi da 04)</t>
  </si>
  <si>
    <t>i) Pagamenti in conto residui per spese in conto capitale - Totale spese in conto capitale</t>
  </si>
  <si>
    <t>l) Totale pagamenti (in conto competenza + in conto residui) per spese in conto capitale - Spese in conto capitale dirette (tutti i macroaggregati diversi da 04)</t>
  </si>
  <si>
    <t>n) Totale pagamenti (in conto competenza + in conto residui) per spese in conto capitale  - Totale spese in conto capitale</t>
  </si>
  <si>
    <t xml:space="preserve">Missione 12 - Diritti sociali, politiche sociali e famiglia - </t>
  </si>
  <si>
    <t>Programma 02: Interventi per la disabilità</t>
  </si>
  <si>
    <t>Programma 03: Interventi per gli anziani</t>
  </si>
  <si>
    <t>h) Pagamenti in conto residui per spese in conto capitale - Contributi e trasferimenti in conto capitale (Macro-aggregato 04 - Trasferimenti correnti)</t>
  </si>
  <si>
    <t>Altri interventi in materia di trasporti e diritto alla mobilità</t>
  </si>
  <si>
    <t>Programma __: Altri Interventi ________</t>
  </si>
  <si>
    <t xml:space="preserve">Missione 10 - Trasporti e diritto alla mobilità </t>
  </si>
  <si>
    <t xml:space="preserve">Titolo I - Spese correnti 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</si>
  <si>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Titolo II - Spese in Conto Capitale  </t>
  </si>
  <si>
    <t>a) Impegni per spese correnti  - Spese correnti dirette (tutti i macroaggregati diversi da 04)</t>
  </si>
  <si>
    <t>b) Impegni per spese correnti  - Contributi e trasferimenti correnti (Macro-aggregato 04 - Trasferimenti correnti)</t>
  </si>
  <si>
    <t>c) Impegni per spese correnti  - Totale spese correnti</t>
  </si>
  <si>
    <t>e) Pagamenti in conto competenza per spese correnti  - Contributi e trasferimenti correnti (Macro-aggregato 04 - Trasferimenti correnti)</t>
  </si>
  <si>
    <t>f) Pagamenti in conto competenza per spese correnti  - Totale spese correnti</t>
  </si>
  <si>
    <t>g) Pagamenti in conto residui per spese correnti  - Spese correnti dirette (tutti i macroaggregati diversi da 04)</t>
  </si>
  <si>
    <t>h) Pagamenti in conto residui per spese correnti  - Contributi e trasferimenti correnti (Macro-aggregato 04 - Trasferimenti correnti)</t>
  </si>
  <si>
    <t>i) Pagamenti in conto residui per spese correnti  - Totale spese correnti</t>
  </si>
  <si>
    <t>l) Totale pagamenti in conto competenza + in conto residui per spese correnti  - Spese correnti dirette (tutti i macroaggregati diversi da 04)</t>
  </si>
  <si>
    <t>m) Totale pagamenti in conto competenza + in conto residui per spese correnti  - Contributi e trasferimenti correnti (Macro-aggregato 04 - Trasferimenti correnti)</t>
  </si>
  <si>
    <t>n) Totale pagamenti in conto competenza + in conto residui per spese correnti  - Totale spese correnti</t>
  </si>
  <si>
    <t>a) Impegni per spese correnti - Spese correnti dirette (tutti i macroaggregati diversi da 04)</t>
  </si>
  <si>
    <t>a) Impegni per spese in conto capitale  - Spese in conto capitale dirette (tutti i macroaggregati diversi da 04)</t>
  </si>
  <si>
    <t>c) Impegni per spese in conto capitale  - Totale spese in conto capitale</t>
  </si>
  <si>
    <t>d) Pagamenti in conto competenza per spese in conto capitale  - Spese in conto capitale dirette (tutti i macroaggregati diversi da 04)</t>
  </si>
  <si>
    <t>f) Pagamenti in conto competenza per spese in conto capitale  - Totale spese in conto capitale</t>
  </si>
  <si>
    <t>i) Pagamenti in conto residui per spese in conto capitale  - Totale spese in conto capitale</t>
  </si>
  <si>
    <t>l) Totale pagamenti in conto competenza + in conto residui per spese in conto capitale  - Spese in conto capitale dirette (tutti i macroaggregati diversi da 04)</t>
  </si>
  <si>
    <t>n) Totale pagamenti in conto competenza + in conto residui per spese in conto capitale  - Totale spese in conto capitale</t>
  </si>
  <si>
    <t>Titolo I - Spese correnti Codice Missione 12 - Diritti sociali, politiche sociali e famiglia</t>
  </si>
  <si>
    <t>Titolo II - Spese in Conto Capitale Codice Missione 12 - Diritti sociali, politiche sociali e famiglia</t>
  </si>
  <si>
    <t>Fonte: Ministero delle Infrastrutture e dei Trasporti, Province.</t>
  </si>
  <si>
    <t xml:space="preserve">n) Totale pagamenti in conto competenza + in conto residui per spese correnti - Totale spese correnti </t>
  </si>
  <si>
    <t>l)Totale pagamenti in conto competenza + in conto residui per spese correnti - Spese correnti dirette (tutti i macroaffregati diverswi da 04)</t>
  </si>
  <si>
    <t>a) Impegni per spese in conto capitale - Spese in conto capitale dirette (tutti i macroaggregati diversi da 04)</t>
  </si>
  <si>
    <t>c) Impegni per spese in conto capitale - Totale spese in conto capitale</t>
  </si>
  <si>
    <t>d) Pagamenti in conto competenza per spese in conto capitale - Spese in conto capitale dirette (tutti i macroaggregati diversi da 04)</t>
  </si>
  <si>
    <t>e) Pagamenti in conto competenza per spese in conto capitale - Contributi e trasferimenti in conto capitale (Macro-aggregato 04 - Trasferimenti in conto capitale)</t>
  </si>
  <si>
    <t>b) Impegni per spese in conto capitale - Contributi e trasferimenti in conto capitale (Macro-aggregato 04 - Trasferimenti in conto capitale)</t>
  </si>
  <si>
    <t>m) Totale pagamenti (in conto competenza + in conto residui) per spese in conto capitale - Contributi e trasferimenti in conto capitale (Macro-aggregato 04 - Trasferimenti in conto capitale)</t>
  </si>
  <si>
    <t>h) Pagamenti in conto residui per spese in conto capitale - Contributi e trasferimenti in conto capitale (Macro-aggregato 04 - Trasferimenti in conto capitale)</t>
  </si>
  <si>
    <t>b) Impegni per spese in conto capitale  - Contributi e trasferimenti in conto capitale (Macro-aggregato 04 - Trasferimenti in conto capitale)</t>
  </si>
  <si>
    <t>e) Pagamenti in conto competenza per spese in conto capitale  - Contributi e trasferimenti in conto capitale (Macro-aggregato 04 - Trasferimenti in conto capitale)</t>
  </si>
  <si>
    <t>h) Pagamenti in conto residui per spese in conto capitale  - Contributi e trasferimenti in conto capitale (Macro-aggregato 04 - Trasferimenti in conto capitale)</t>
  </si>
  <si>
    <t>m) Totale pagamenti in conto competenza + in conto residui per spese in conto capitale  - Contributi e trasferimenti in conto capitale (Macro-aggregato 04 - Trasferimenti in conto capitale)</t>
  </si>
  <si>
    <t>Titolo I - Spese correnti Codice Missione Altri interventi in materia di trasporti e diritto alla mobilità</t>
  </si>
  <si>
    <t>Titolo II - Spese in Conto Capitale  Codice Missione Altri interventi in materia di trasporti e diritto alla mobilità</t>
  </si>
  <si>
    <t xml:space="preserve">Titolo I - Spese correnti -  Codice Missione 10 - Trasporti e diritto alla mobilità </t>
  </si>
  <si>
    <t xml:space="preserve">Ttolo I - Spese Correnti + Titolo II - Spese in Conto Capitale  </t>
  </si>
  <si>
    <t>b) Impegni per spese correnti + spese  in conto capitale - Contributi e trasferimenti in conto capitale (Macro-aggregato 04 - Trasferimenti in conto capitale)</t>
  </si>
  <si>
    <t>a) Impegni per spese correnti + spese in  conto capitale - dirette in conto capitale (tutti i macroaggregati diversi da 04)</t>
  </si>
  <si>
    <t>c) Impegni per spese correnti + spese in conto capitale - Totale spese correnti + spese in conto capitale</t>
  </si>
  <si>
    <t>d) Pagamenti in conto competenza per spese correnti + spese in conto capitale - Spese correnti + spese in conto capitale dirette (tutti i macroaggregati diversi da 04)</t>
  </si>
  <si>
    <t>e) Pagamenti in conto competenza per spese correnti + spese in conto capitale - Contributi e trasf. in conto capitale + spese correnti cont. E tras. (Macro-aggregato 04 )</t>
  </si>
  <si>
    <t>f) Pagamenti in conto competenza per spese correnti + spese in conto capitale  - Totale spese in conto capitale + spese correnti</t>
  </si>
  <si>
    <t>g) Pagamenti in conto residui per spese correnti + spese in conto capitale - Spese in conto capitale dirette (tutti i macroaggregati diversi da 04)+ Spese correnti</t>
  </si>
  <si>
    <t>h) Pagamenti in conto residui per spese correnti + spese in conto capitale - Contributi e trasferimenti in conto capitale (Macro-aggregato 04 )+ Spese correnti</t>
  </si>
  <si>
    <t>i) Pagamenti in conto residui per spese correnti + spese in conto capitale - Totale spese in conto capitale + Totale Spese correnti</t>
  </si>
  <si>
    <t>m) Totale pagamenti (in conto competenza + in conto residui) per spese correnti + spese in conto capitale - Contributi e trasferimenti in conto capitale (Macro-aggregato 04 ) + Totale spese correnti</t>
  </si>
  <si>
    <t>n) Totale pagamenti (in conto competenza + in conto residui) per spese correnti + spese in conto capitale  - Totale spese in conto capitale + Totale Spese correnti</t>
  </si>
  <si>
    <t>l) Totale pagamenti (in conto competenza + in conto residui) per spese correnti + spese in conto capitale - Spese in conto capitale dirette (tutti i macroaggregati diversi da 04)+ Totale Spese correnti</t>
  </si>
  <si>
    <t>,</t>
  </si>
  <si>
    <t>Tab. I.3.1A - Spese e contributi correnti delle Città Metropolitane - Provincie Lib. Cons. Com. nel settore dei trasporti distinti per Ripartizione Geografica e Programmi - Anno 2020</t>
  </si>
  <si>
    <t>Tab. I.3.2A - Spese e contributi correnti delle Città Metropolitane - Provincie Lib. Cons. Com. nel settore dei trasporti distinti per Ripartizione Geografica e Programmi - Anno 2020</t>
  </si>
  <si>
    <t>Tab. I.3.3A - Spese e contributi correnti delle Città Metropolitane - Province Lib. Cons. Com. nel settore dei trasporti distinti per Ripartizione Geografica e Programmi - Anno 2020</t>
  </si>
  <si>
    <t>Tab. I.3.4A - Spese e contributi correnti delle Città Metropolitane - Province Lib. Cons. Com. nel settore dei trasporti distinti per Ripartizione Geografica e Programmi - Anno 2020</t>
  </si>
  <si>
    <t>Tab. I.3.5A - Spese e contributi correnti delle Città Metropolitane - Province Lib. Cons. Com. nel settore dei trasporti distinti per Ripartizione Geografica e Programmi - Anno 2020</t>
  </si>
  <si>
    <t>Tab. I.3.6A - Spese e contributi correnti delle Città Metropolitane - Province Lib. Cons. Com. nel settore dei trasporti distinti per Ripartizione Geografica e Programmi - Anno 2020</t>
  </si>
  <si>
    <t>Tab. I.3.7A - Spese e contributi correnti delle Città Metropolitane - Province Lib. Cons. Com. nel settore dei trasporti distinti per Ripartizione Geografica e Programmi - Anno 2020</t>
  </si>
  <si>
    <t>Tab. I.3.8A - Spese e contributi correnti delle Città Metropolitane - Province Lib. Cons. Com. nel settore dei trasporti distinti per Ripartizione Geografica e Programmi - Anno 2020</t>
  </si>
  <si>
    <t>Tab. I.3.9A - Spese e contributi correnti delle Città Metropolitane - Province Lib. Cons. Com. nel settore dei trasporti distinti per Ripartizione Geografica e Programmi - Anno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</si>
</sst>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&quot;€&quot;\ #,##0.00"/>
    <numFmt numFmtId="165" formatCode="0.0"/>
    <numFmt numFmtId="166" formatCode="_-* #,##0.0_-;\-* #,##0.0_-;_-* &quot;-&quot;??_-;_-@_-"/>
    <numFmt numFmtId="167" formatCode="&quot;€&quot;\ #,##0.000"/>
    <numFmt numFmtId="168" formatCode="_-* #,##0.000_-;\-* #,##0.000_-;_-* &quot;-&quot;??_-;_-@_-"/>
  </numFmts>
  <fonts count="17"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z val="9"/>
      <name val="Times New Roman"/>
      <family val="1"/>
    </font>
    <font>
      <b/>
      <sz val="11"/>
      <name val="timesoman"/>
    </font>
    <font>
      <sz val="11"/>
      <name val="timesoman"/>
    </font>
    <font>
      <i/>
      <sz val="10"/>
      <name val="timesoman"/>
    </font>
    <font>
      <b/>
      <sz val="12"/>
      <name val="timesoman"/>
    </font>
    <font>
      <sz val="9"/>
      <name val="timesoman"/>
    </font>
    <font>
      <i/>
      <sz val="11"/>
      <name val="Times New Roman"/>
      <family val="1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Times New Roman"/>
      <family val="1"/>
    </font>
    <font>
      <sz val="12"/>
      <name val="timesoman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92">
    <xf numFmtId="0" fontId="0" fillId="0" borderId="0" xfId="0"/>
    <xf numFmtId="0" fontId="1" fillId="0" borderId="2" xfId="0" applyFont="1" applyFill="1" applyBorder="1" applyAlignment="1" applyProtection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0" borderId="4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164" fontId="4" fillId="0" borderId="3" xfId="0" applyNumberFormat="1" applyFont="1" applyBorder="1"/>
    <xf numFmtId="0" fontId="5" fillId="0" borderId="0" xfId="0" applyFont="1"/>
    <xf numFmtId="0" fontId="4" fillId="0" borderId="1" xfId="0" applyFont="1" applyFill="1" applyBorder="1" applyAlignment="1" applyProtection="1">
      <alignment horizontal="center" vertical="center" wrapText="1"/>
    </xf>
    <xf numFmtId="164" fontId="11" fillId="0" borderId="4" xfId="0" applyNumberFormat="1" applyFont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0" fontId="11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164" fontId="4" fillId="0" borderId="0" xfId="0" applyNumberFormat="1" applyFont="1" applyBorder="1"/>
    <xf numFmtId="164" fontId="11" fillId="0" borderId="0" xfId="0" applyNumberFormat="1" applyFont="1" applyBorder="1" applyAlignment="1">
      <alignment vertical="center"/>
    </xf>
    <xf numFmtId="0" fontId="7" fillId="0" borderId="0" xfId="0" applyFont="1" applyFill="1" applyAlignment="1">
      <alignment vertical="center"/>
    </xf>
    <xf numFmtId="0" fontId="9" fillId="0" borderId="1" xfId="0" applyFont="1" applyFill="1" applyBorder="1" applyAlignment="1" applyProtection="1">
      <alignment horizontal="center" vertical="center" wrapText="1"/>
    </xf>
    <xf numFmtId="164" fontId="3" fillId="0" borderId="0" xfId="0" applyNumberFormat="1" applyFont="1"/>
    <xf numFmtId="164" fontId="7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vertical="center"/>
    </xf>
    <xf numFmtId="0" fontId="3" fillId="0" borderId="8" xfId="0" applyFont="1" applyBorder="1" applyAlignment="1">
      <alignment vertical="center"/>
    </xf>
    <xf numFmtId="0" fontId="5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7" fillId="0" borderId="8" xfId="0" applyFont="1" applyBorder="1" applyAlignment="1">
      <alignment vertical="center"/>
    </xf>
    <xf numFmtId="165" fontId="3" fillId="0" borderId="0" xfId="0" applyNumberFormat="1" applyFont="1" applyAlignment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vertical="center"/>
    </xf>
    <xf numFmtId="164" fontId="7" fillId="0" borderId="0" xfId="0" applyNumberFormat="1" applyFont="1" applyFill="1" applyAlignment="1">
      <alignment vertical="center"/>
    </xf>
    <xf numFmtId="164" fontId="3" fillId="0" borderId="8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166" fontId="7" fillId="0" borderId="0" xfId="1" applyNumberFormat="1" applyFont="1" applyAlignment="1">
      <alignment vertical="center"/>
    </xf>
    <xf numFmtId="166" fontId="10" fillId="0" borderId="0" xfId="1" applyNumberFormat="1" applyFont="1" applyAlignment="1">
      <alignment vertical="center"/>
    </xf>
    <xf numFmtId="166" fontId="7" fillId="0" borderId="8" xfId="1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166" fontId="3" fillId="0" borderId="0" xfId="1" applyNumberFormat="1" applyFont="1" applyAlignment="1">
      <alignment vertical="center"/>
    </xf>
    <xf numFmtId="164" fontId="13" fillId="0" borderId="3" xfId="0" applyNumberFormat="1" applyFont="1" applyBorder="1"/>
    <xf numFmtId="0" fontId="8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13" fillId="0" borderId="6" xfId="0" applyNumberFormat="1" applyFont="1" applyBorder="1"/>
    <xf numFmtId="164" fontId="13" fillId="0" borderId="7" xfId="0" applyNumberFormat="1" applyFont="1" applyBorder="1"/>
    <xf numFmtId="0" fontId="13" fillId="0" borderId="5" xfId="0" applyFont="1" applyBorder="1" applyAlignment="1">
      <alignment horizontal="center" vertical="center"/>
    </xf>
    <xf numFmtId="164" fontId="4" fillId="0" borderId="6" xfId="0" applyNumberFormat="1" applyFont="1" applyBorder="1"/>
    <xf numFmtId="164" fontId="4" fillId="0" borderId="7" xfId="0" applyNumberFormat="1" applyFont="1" applyBorder="1"/>
    <xf numFmtId="164" fontId="4" fillId="0" borderId="7" xfId="0" applyNumberFormat="1" applyFont="1" applyFill="1" applyBorder="1"/>
    <xf numFmtId="164" fontId="14" fillId="0" borderId="3" xfId="0" applyNumberFormat="1" applyFont="1" applyBorder="1"/>
    <xf numFmtId="164" fontId="16" fillId="0" borderId="3" xfId="0" applyNumberFormat="1" applyFont="1" applyBorder="1"/>
    <xf numFmtId="43" fontId="3" fillId="0" borderId="0" xfId="1" applyNumberFormat="1" applyFont="1" applyAlignment="1">
      <alignment vertical="center"/>
    </xf>
    <xf numFmtId="167" fontId="15" fillId="0" borderId="6" xfId="0" applyNumberFormat="1" applyFont="1" applyBorder="1" applyAlignment="1">
      <alignment vertical="center"/>
    </xf>
    <xf numFmtId="167" fontId="9" fillId="0" borderId="7" xfId="0" applyNumberFormat="1" applyFont="1" applyBorder="1" applyAlignment="1">
      <alignment vertical="center"/>
    </xf>
    <xf numFmtId="167" fontId="7" fillId="0" borderId="9" xfId="0" applyNumberFormat="1" applyFont="1" applyBorder="1" applyAlignment="1">
      <alignment vertical="center"/>
    </xf>
    <xf numFmtId="167" fontId="9" fillId="0" borderId="11" xfId="0" applyNumberFormat="1" applyFont="1" applyBorder="1" applyAlignment="1">
      <alignment vertical="center"/>
    </xf>
    <xf numFmtId="167" fontId="4" fillId="0" borderId="7" xfId="0" applyNumberFormat="1" applyFont="1" applyBorder="1" applyAlignment="1">
      <alignment vertical="center"/>
    </xf>
    <xf numFmtId="167" fontId="14" fillId="0" borderId="6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8" fillId="0" borderId="4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64" fontId="11" fillId="0" borderId="4" xfId="0" applyNumberFormat="1" applyFont="1" applyBorder="1" applyAlignment="1">
      <alignment horizontal="left" vertical="center"/>
    </xf>
    <xf numFmtId="164" fontId="11" fillId="0" borderId="4" xfId="0" applyNumberFormat="1" applyFont="1" applyBorder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4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1" fillId="0" borderId="4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1" fillId="0" borderId="4" xfId="0" applyFont="1" applyBorder="1" applyAlignment="1">
      <alignment horizontal="left" wrapText="1"/>
    </xf>
    <xf numFmtId="167" fontId="15" fillId="2" borderId="6" xfId="0" applyNumberFormat="1" applyFont="1" applyFill="1" applyBorder="1" applyAlignment="1">
      <alignment vertical="center"/>
    </xf>
    <xf numFmtId="167" fontId="9" fillId="2" borderId="7" xfId="0" applyNumberFormat="1" applyFont="1" applyFill="1" applyBorder="1" applyAlignment="1">
      <alignment vertical="center"/>
    </xf>
    <xf numFmtId="167" fontId="14" fillId="2" borderId="6" xfId="0" applyNumberFormat="1" applyFont="1" applyFill="1" applyBorder="1" applyAlignment="1">
      <alignment vertical="center"/>
    </xf>
    <xf numFmtId="167" fontId="4" fillId="2" borderId="7" xfId="0" applyNumberFormat="1" applyFont="1" applyFill="1" applyBorder="1" applyAlignment="1">
      <alignment vertical="center"/>
    </xf>
    <xf numFmtId="168" fontId="3" fillId="0" borderId="0" xfId="1" applyNumberFormat="1" applyFont="1" applyAlignment="1">
      <alignment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34</xdr:row>
      <xdr:rowOff>0</xdr:rowOff>
    </xdr:from>
    <xdr:to>
      <xdr:col>5</xdr:col>
      <xdr:colOff>1981200</xdr:colOff>
      <xdr:row>34</xdr:row>
      <xdr:rowOff>114300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09600" y="8096250"/>
          <a:ext cx="10277475" cy="16192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81490</xdr:colOff>
      <xdr:row>64</xdr:row>
      <xdr:rowOff>47625</xdr:rowOff>
    </xdr:from>
    <xdr:to>
      <xdr:col>5</xdr:col>
      <xdr:colOff>2034115</xdr:colOff>
      <xdr:row>64</xdr:row>
      <xdr:rowOff>114300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62515" y="15078075"/>
          <a:ext cx="10277475" cy="6667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66675</xdr:colOff>
      <xdr:row>93</xdr:row>
      <xdr:rowOff>161925</xdr:rowOff>
    </xdr:from>
    <xdr:to>
      <xdr:col>5</xdr:col>
      <xdr:colOff>2019300</xdr:colOff>
      <xdr:row>94</xdr:row>
      <xdr:rowOff>76200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657225" y="22783800"/>
          <a:ext cx="10277475" cy="10477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4235</xdr:colOff>
      <xdr:row>32</xdr:row>
      <xdr:rowOff>171451</xdr:rowOff>
    </xdr:from>
    <xdr:to>
      <xdr:col>5</xdr:col>
      <xdr:colOff>2047875</xdr:colOff>
      <xdr:row>33</xdr:row>
      <xdr:rowOff>38101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594785" y="7743826"/>
          <a:ext cx="10368490" cy="5715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62</xdr:row>
      <xdr:rowOff>161926</xdr:rowOff>
    </xdr:from>
    <xdr:to>
      <xdr:col>5</xdr:col>
      <xdr:colOff>2043640</xdr:colOff>
      <xdr:row>63</xdr:row>
      <xdr:rowOff>28576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590550" y="14697076"/>
          <a:ext cx="10368490" cy="5715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13760</xdr:colOff>
      <xdr:row>92</xdr:row>
      <xdr:rowOff>161926</xdr:rowOff>
    </xdr:from>
    <xdr:to>
      <xdr:col>5</xdr:col>
      <xdr:colOff>2057400</xdr:colOff>
      <xdr:row>93</xdr:row>
      <xdr:rowOff>28576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604310" y="21697951"/>
          <a:ext cx="9997015" cy="5715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it-IT" sz="1100"/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65</xdr:row>
      <xdr:rowOff>190500</xdr:rowOff>
    </xdr:from>
    <xdr:to>
      <xdr:col>5</xdr:col>
      <xdr:colOff>2028825</xdr:colOff>
      <xdr:row>66</xdr:row>
      <xdr:rowOff>36194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628650" y="14963775"/>
          <a:ext cx="103155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it-IT" sz="1100"/>
            <a:t> </a:t>
          </a:r>
        </a:p>
      </xdr:txBody>
    </xdr:sp>
    <xdr:clientData/>
  </xdr:twoCellAnchor>
  <xdr:twoCellAnchor>
    <xdr:from>
      <xdr:col>1</xdr:col>
      <xdr:colOff>0</xdr:colOff>
      <xdr:row>45</xdr:row>
      <xdr:rowOff>0</xdr:rowOff>
    </xdr:from>
    <xdr:to>
      <xdr:col>5</xdr:col>
      <xdr:colOff>1990725</xdr:colOff>
      <xdr:row>45</xdr:row>
      <xdr:rowOff>45719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590550" y="10172700"/>
          <a:ext cx="103155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it-IT" sz="1100"/>
            <a:t> </a:t>
          </a:r>
        </a:p>
      </xdr:txBody>
    </xdr:sp>
    <xdr:clientData/>
  </xdr:twoCellAnchor>
  <xdr:twoCellAnchor>
    <xdr:from>
      <xdr:col>1</xdr:col>
      <xdr:colOff>0</xdr:colOff>
      <xdr:row>24</xdr:row>
      <xdr:rowOff>0</xdr:rowOff>
    </xdr:from>
    <xdr:to>
      <xdr:col>5</xdr:col>
      <xdr:colOff>1990725</xdr:colOff>
      <xdr:row>24</xdr:row>
      <xdr:rowOff>45719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590550" y="5372100"/>
          <a:ext cx="103155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66</xdr:row>
      <xdr:rowOff>0</xdr:rowOff>
    </xdr:from>
    <xdr:to>
      <xdr:col>5</xdr:col>
      <xdr:colOff>1990725</xdr:colOff>
      <xdr:row>66</xdr:row>
      <xdr:rowOff>45719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590550" y="15773400"/>
          <a:ext cx="103155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45</xdr:row>
      <xdr:rowOff>0</xdr:rowOff>
    </xdr:from>
    <xdr:to>
      <xdr:col>5</xdr:col>
      <xdr:colOff>1990725</xdr:colOff>
      <xdr:row>45</xdr:row>
      <xdr:rowOff>45719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590550" y="10372725"/>
          <a:ext cx="103155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24</xdr:row>
      <xdr:rowOff>0</xdr:rowOff>
    </xdr:from>
    <xdr:to>
      <xdr:col>5</xdr:col>
      <xdr:colOff>1990725</xdr:colOff>
      <xdr:row>24</xdr:row>
      <xdr:rowOff>45719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590550" y="5372100"/>
          <a:ext cx="103155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66</xdr:row>
      <xdr:rowOff>0</xdr:rowOff>
    </xdr:from>
    <xdr:to>
      <xdr:col>5</xdr:col>
      <xdr:colOff>1952625</xdr:colOff>
      <xdr:row>66</xdr:row>
      <xdr:rowOff>57150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590550" y="14973300"/>
          <a:ext cx="10277475" cy="5715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45</xdr:row>
      <xdr:rowOff>0</xdr:rowOff>
    </xdr:from>
    <xdr:to>
      <xdr:col>5</xdr:col>
      <xdr:colOff>1962150</xdr:colOff>
      <xdr:row>45</xdr:row>
      <xdr:rowOff>57150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590550" y="10172700"/>
          <a:ext cx="10287000" cy="5715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24</xdr:row>
      <xdr:rowOff>0</xdr:rowOff>
    </xdr:from>
    <xdr:to>
      <xdr:col>5</xdr:col>
      <xdr:colOff>1971675</xdr:colOff>
      <xdr:row>24</xdr:row>
      <xdr:rowOff>45719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590550" y="5372100"/>
          <a:ext cx="1029652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66</xdr:row>
      <xdr:rowOff>0</xdr:rowOff>
    </xdr:from>
    <xdr:to>
      <xdr:col>5</xdr:col>
      <xdr:colOff>1990725</xdr:colOff>
      <xdr:row>66</xdr:row>
      <xdr:rowOff>45719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590550" y="14973300"/>
          <a:ext cx="103155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45</xdr:row>
      <xdr:rowOff>0</xdr:rowOff>
    </xdr:from>
    <xdr:to>
      <xdr:col>5</xdr:col>
      <xdr:colOff>1990725</xdr:colOff>
      <xdr:row>45</xdr:row>
      <xdr:rowOff>45719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590550" y="10172700"/>
          <a:ext cx="103155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24</xdr:row>
      <xdr:rowOff>0</xdr:rowOff>
    </xdr:from>
    <xdr:to>
      <xdr:col>5</xdr:col>
      <xdr:colOff>1990725</xdr:colOff>
      <xdr:row>24</xdr:row>
      <xdr:rowOff>45719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590550" y="5372100"/>
          <a:ext cx="103155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63498</xdr:rowOff>
    </xdr:from>
    <xdr:to>
      <xdr:col>5</xdr:col>
      <xdr:colOff>1990725</xdr:colOff>
      <xdr:row>19</xdr:row>
      <xdr:rowOff>109217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592667" y="4794248"/>
          <a:ext cx="10319808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35</xdr:row>
      <xdr:rowOff>63498</xdr:rowOff>
    </xdr:from>
    <xdr:to>
      <xdr:col>5</xdr:col>
      <xdr:colOff>1990725</xdr:colOff>
      <xdr:row>35</xdr:row>
      <xdr:rowOff>109217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592667" y="8381998"/>
          <a:ext cx="10319808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51</xdr:row>
      <xdr:rowOff>63498</xdr:rowOff>
    </xdr:from>
    <xdr:to>
      <xdr:col>5</xdr:col>
      <xdr:colOff>1990725</xdr:colOff>
      <xdr:row>51</xdr:row>
      <xdr:rowOff>109217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/>
      </xdr:nvSpPr>
      <xdr:spPr>
        <a:xfrm>
          <a:off x="592667" y="11969748"/>
          <a:ext cx="10319808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74081</xdr:rowOff>
    </xdr:from>
    <xdr:to>
      <xdr:col>5</xdr:col>
      <xdr:colOff>1990725</xdr:colOff>
      <xdr:row>19</xdr:row>
      <xdr:rowOff>119800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592667" y="4815414"/>
          <a:ext cx="10319808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35</xdr:row>
      <xdr:rowOff>63498</xdr:rowOff>
    </xdr:from>
    <xdr:to>
      <xdr:col>5</xdr:col>
      <xdr:colOff>1990725</xdr:colOff>
      <xdr:row>35</xdr:row>
      <xdr:rowOff>109217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/>
      </xdr:nvSpPr>
      <xdr:spPr>
        <a:xfrm>
          <a:off x="592667" y="8921748"/>
          <a:ext cx="10319808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51</xdr:row>
      <xdr:rowOff>52915</xdr:rowOff>
    </xdr:from>
    <xdr:to>
      <xdr:col>5</xdr:col>
      <xdr:colOff>1990725</xdr:colOff>
      <xdr:row>51</xdr:row>
      <xdr:rowOff>98634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/>
      </xdr:nvSpPr>
      <xdr:spPr>
        <a:xfrm>
          <a:off x="592667" y="13080998"/>
          <a:ext cx="10319808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76200</xdr:rowOff>
    </xdr:from>
    <xdr:to>
      <xdr:col>5</xdr:col>
      <xdr:colOff>1990725</xdr:colOff>
      <xdr:row>19</xdr:row>
      <xdr:rowOff>123825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>
        <a:xfrm>
          <a:off x="590550" y="4810125"/>
          <a:ext cx="10315575" cy="4762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35</xdr:row>
      <xdr:rowOff>57150</xdr:rowOff>
    </xdr:from>
    <xdr:to>
      <xdr:col>5</xdr:col>
      <xdr:colOff>1943100</xdr:colOff>
      <xdr:row>35</xdr:row>
      <xdr:rowOff>114300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/>
      </xdr:nvSpPr>
      <xdr:spPr>
        <a:xfrm>
          <a:off x="590550" y="8896350"/>
          <a:ext cx="10267950" cy="5715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51</xdr:row>
      <xdr:rowOff>76200</xdr:rowOff>
    </xdr:from>
    <xdr:to>
      <xdr:col>5</xdr:col>
      <xdr:colOff>1952625</xdr:colOff>
      <xdr:row>51</xdr:row>
      <xdr:rowOff>123825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/>
      </xdr:nvSpPr>
      <xdr:spPr>
        <a:xfrm>
          <a:off x="590550" y="13058775"/>
          <a:ext cx="10277475" cy="4762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Comuni%20e%20Province%202020-Aggio-Dicembre-2021\Comuni%20&amp;%20Province%202020\File%20Provincia%202020\File%20Provincia%20Tabellone%20Generale%202020\Spese%20della%20Provinc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olo1 SpeseCorrenti-Missio.10"/>
      <sheetName val="Titolo2 SpeseIn C.capit.Miss.10"/>
      <sheetName val="Titolo1 Spese corr. cod.Miss.12"/>
      <sheetName val="Titolo2 SpeseIn C.Capit.Miss.12"/>
      <sheetName val="Titolo1 Spese corr. cod.Miss."/>
      <sheetName val="Titolo2 SpeseIn C.Capit.Miss."/>
    </sheetNames>
    <sheetDataSet>
      <sheetData sheetId="0">
        <row r="55">
          <cell r="B55">
            <v>0</v>
          </cell>
          <cell r="D55">
            <v>592565177.35000002</v>
          </cell>
          <cell r="F55">
            <v>650511.35999999999</v>
          </cell>
          <cell r="H55">
            <v>1407102.75</v>
          </cell>
          <cell r="J55">
            <v>325020032.72000003</v>
          </cell>
          <cell r="Q55">
            <v>217921.02</v>
          </cell>
          <cell r="S55">
            <v>70394400.090000004</v>
          </cell>
          <cell r="U55">
            <v>220613.42</v>
          </cell>
          <cell r="W55">
            <v>1115452.7</v>
          </cell>
          <cell r="Y55">
            <v>6230485.6699999999</v>
          </cell>
          <cell r="AU55">
            <v>0</v>
          </cell>
          <cell r="AW55">
            <v>483677815.29000002</v>
          </cell>
          <cell r="AY55">
            <v>450404.09</v>
          </cell>
          <cell r="BA55">
            <v>1210876.71</v>
          </cell>
          <cell r="BC55">
            <v>237811163.63</v>
          </cell>
          <cell r="BJ55">
            <v>217921.02</v>
          </cell>
          <cell r="BL55">
            <v>79008862.910000011</v>
          </cell>
          <cell r="BN55">
            <v>83071.070000000007</v>
          </cell>
          <cell r="BP55">
            <v>247598.15000000002</v>
          </cell>
          <cell r="BR55">
            <v>4768071.09</v>
          </cell>
          <cell r="CN55">
            <v>0</v>
          </cell>
          <cell r="CP55">
            <v>112075074.63</v>
          </cell>
          <cell r="CR55">
            <v>124246.79000000001</v>
          </cell>
          <cell r="CT55">
            <v>576516.30999999994</v>
          </cell>
          <cell r="CV55">
            <v>65251822.369999997</v>
          </cell>
          <cell r="DC55">
            <v>0</v>
          </cell>
          <cell r="DE55">
            <v>23914527.620000001</v>
          </cell>
          <cell r="DG55">
            <v>107819</v>
          </cell>
          <cell r="DI55">
            <v>54516.959999999999</v>
          </cell>
          <cell r="DK55">
            <v>1316927.49</v>
          </cell>
          <cell r="EG55">
            <v>0</v>
          </cell>
          <cell r="EI55">
            <v>595752889.91999984</v>
          </cell>
          <cell r="EK55">
            <v>574650.87999999989</v>
          </cell>
          <cell r="EM55">
            <v>1787393.0200000003</v>
          </cell>
          <cell r="EO55">
            <v>303062986</v>
          </cell>
          <cell r="EV55">
            <v>217921.02</v>
          </cell>
          <cell r="EX55">
            <v>102923390.53</v>
          </cell>
          <cell r="EZ55">
            <v>190890.07</v>
          </cell>
          <cell r="FB55">
            <v>302115.11000000004</v>
          </cell>
          <cell r="FD55">
            <v>6084998.5800000001</v>
          </cell>
        </row>
        <row r="82">
          <cell r="B82">
            <v>0</v>
          </cell>
          <cell r="D82">
            <v>27398167.539999999</v>
          </cell>
          <cell r="F82">
            <v>330</v>
          </cell>
          <cell r="H82">
            <v>1137200.33</v>
          </cell>
          <cell r="J82">
            <v>125262934.05</v>
          </cell>
          <cell r="Q82">
            <v>0</v>
          </cell>
          <cell r="S82">
            <v>2784949.06</v>
          </cell>
          <cell r="U82">
            <v>18000</v>
          </cell>
          <cell r="W82">
            <v>88.01</v>
          </cell>
          <cell r="Y82">
            <v>8025424.040000001</v>
          </cell>
          <cell r="AU82">
            <v>0</v>
          </cell>
          <cell r="AW82">
            <v>16295793.149999985</v>
          </cell>
          <cell r="AY82">
            <v>350000</v>
          </cell>
          <cell r="BA82">
            <v>904109.76</v>
          </cell>
          <cell r="BC82">
            <v>106169234.76000001</v>
          </cell>
          <cell r="BJ82">
            <v>0</v>
          </cell>
          <cell r="BL82">
            <v>613783.66999999993</v>
          </cell>
          <cell r="BN82">
            <v>18000</v>
          </cell>
          <cell r="BP82">
            <v>88.01</v>
          </cell>
          <cell r="BR82">
            <v>4364770.8499999996</v>
          </cell>
          <cell r="CN82">
            <v>0</v>
          </cell>
          <cell r="CP82">
            <v>8633958.0099999979</v>
          </cell>
          <cell r="CR82">
            <v>77812</v>
          </cell>
          <cell r="CT82">
            <v>564438.55999999994</v>
          </cell>
          <cell r="CV82">
            <v>24964505.050000004</v>
          </cell>
          <cell r="DC82">
            <v>0</v>
          </cell>
          <cell r="DE82">
            <v>452134.03999999992</v>
          </cell>
          <cell r="DG82">
            <v>18000</v>
          </cell>
          <cell r="DI82">
            <v>0</v>
          </cell>
          <cell r="DK82">
            <v>4361894.8499999996</v>
          </cell>
          <cell r="EG82">
            <v>0</v>
          </cell>
          <cell r="EI82">
            <v>24929751.159999985</v>
          </cell>
          <cell r="EK82">
            <v>427812</v>
          </cell>
          <cell r="EM82">
            <v>1468548.3199999998</v>
          </cell>
          <cell r="EO82">
            <v>131133739.81</v>
          </cell>
          <cell r="EV82">
            <v>0</v>
          </cell>
          <cell r="EX82">
            <v>1065917.71</v>
          </cell>
          <cell r="EZ82">
            <v>36000</v>
          </cell>
          <cell r="FB82">
            <v>88.01</v>
          </cell>
          <cell r="FD82">
            <v>8726665.7000000011</v>
          </cell>
        </row>
        <row r="129">
          <cell r="B129">
            <v>0</v>
          </cell>
          <cell r="D129">
            <v>148841408.15000001</v>
          </cell>
          <cell r="F129">
            <v>0</v>
          </cell>
          <cell r="H129">
            <v>1118649.8999999999</v>
          </cell>
          <cell r="J129">
            <v>182347922.63999999</v>
          </cell>
          <cell r="Q129">
            <v>0</v>
          </cell>
          <cell r="S129">
            <v>26603508.75</v>
          </cell>
          <cell r="U129">
            <v>0</v>
          </cell>
          <cell r="W129">
            <v>664818.87</v>
          </cell>
          <cell r="Y129">
            <v>11917484.92</v>
          </cell>
          <cell r="AU129">
            <v>0</v>
          </cell>
          <cell r="AW129">
            <v>100034186.53999999</v>
          </cell>
          <cell r="AY129">
            <v>0</v>
          </cell>
          <cell r="BA129">
            <v>1000318.06</v>
          </cell>
          <cell r="BC129">
            <v>133823242.16</v>
          </cell>
          <cell r="BJ129">
            <v>0</v>
          </cell>
          <cell r="BL129">
            <v>21035376.600000001</v>
          </cell>
          <cell r="BN129">
            <v>0</v>
          </cell>
          <cell r="BP129">
            <v>1932.48</v>
          </cell>
          <cell r="BR129">
            <v>5097699.3599999994</v>
          </cell>
          <cell r="CN129">
            <v>0</v>
          </cell>
          <cell r="CP129">
            <v>45481980.100000009</v>
          </cell>
          <cell r="CR129">
            <v>0</v>
          </cell>
          <cell r="CT129">
            <v>36009.19</v>
          </cell>
          <cell r="CV129">
            <v>30549691.710000001</v>
          </cell>
          <cell r="DC129">
            <v>0</v>
          </cell>
          <cell r="DE129">
            <v>377533.72000000003</v>
          </cell>
          <cell r="DG129">
            <v>0</v>
          </cell>
          <cell r="DI129">
            <v>113948.48</v>
          </cell>
          <cell r="DK129">
            <v>1168231.2999999998</v>
          </cell>
          <cell r="EG129">
            <v>0</v>
          </cell>
          <cell r="EI129">
            <v>145516166.63999999</v>
          </cell>
          <cell r="EK129">
            <v>0</v>
          </cell>
          <cell r="EM129">
            <v>1036327.2500000001</v>
          </cell>
          <cell r="EO129">
            <v>164372933.87</v>
          </cell>
          <cell r="EV129">
            <v>0</v>
          </cell>
          <cell r="EX129">
            <v>24420473.52</v>
          </cell>
          <cell r="EZ129">
            <v>0</v>
          </cell>
          <cell r="FB129">
            <v>115880.95999999999</v>
          </cell>
          <cell r="FD129">
            <v>6265930.6600000001</v>
          </cell>
        </row>
      </sheetData>
      <sheetData sheetId="1">
        <row r="55">
          <cell r="B55">
            <v>0</v>
          </cell>
          <cell r="D55">
            <v>18862613.780000001</v>
          </cell>
          <cell r="F55">
            <v>1627644.86</v>
          </cell>
          <cell r="H55">
            <v>495413.41</v>
          </cell>
          <cell r="J55">
            <v>408372768.51000005</v>
          </cell>
          <cell r="Q55">
            <v>0</v>
          </cell>
          <cell r="S55">
            <v>6991554.3300000001</v>
          </cell>
          <cell r="U55">
            <v>0</v>
          </cell>
          <cell r="W55">
            <v>0</v>
          </cell>
          <cell r="Y55">
            <v>3347660.34</v>
          </cell>
          <cell r="AU55">
            <v>0</v>
          </cell>
          <cell r="AW55">
            <v>8552953.1799999997</v>
          </cell>
          <cell r="AY55">
            <v>1071627.47</v>
          </cell>
          <cell r="BA55">
            <v>364749.72000000003</v>
          </cell>
          <cell r="BC55">
            <v>267000485.36999997</v>
          </cell>
          <cell r="BJ55">
            <v>0</v>
          </cell>
          <cell r="BL55">
            <v>6670354.3300000001</v>
          </cell>
          <cell r="BN55">
            <v>0</v>
          </cell>
          <cell r="BP55">
            <v>0</v>
          </cell>
          <cell r="BR55">
            <v>849289.04</v>
          </cell>
          <cell r="CN55">
            <v>164753.99</v>
          </cell>
          <cell r="CP55">
            <v>13876717.5</v>
          </cell>
          <cell r="CR55">
            <v>510487.15</v>
          </cell>
          <cell r="CT55">
            <v>22500</v>
          </cell>
          <cell r="CV55">
            <v>96967484.549999997</v>
          </cell>
          <cell r="DC55">
            <v>0</v>
          </cell>
          <cell r="DE55">
            <v>5362325.34</v>
          </cell>
          <cell r="DG55">
            <v>0</v>
          </cell>
          <cell r="DI55">
            <v>0</v>
          </cell>
          <cell r="DK55">
            <v>1616052.4700000002</v>
          </cell>
          <cell r="EG55">
            <v>164753.99</v>
          </cell>
          <cell r="EI55">
            <v>22397759.369999997</v>
          </cell>
          <cell r="EK55">
            <v>1582114.62</v>
          </cell>
          <cell r="EM55">
            <v>387249.72000000003</v>
          </cell>
          <cell r="EO55">
            <v>363967969.92000002</v>
          </cell>
          <cell r="EV55">
            <v>0</v>
          </cell>
          <cell r="EX55">
            <v>12032679.669999998</v>
          </cell>
          <cell r="EZ55">
            <v>0</v>
          </cell>
          <cell r="FB55">
            <v>0</v>
          </cell>
          <cell r="FD55">
            <v>2465341.5100000002</v>
          </cell>
        </row>
        <row r="82">
          <cell r="B82">
            <v>0</v>
          </cell>
          <cell r="D82">
            <v>1102423.1299999999</v>
          </cell>
          <cell r="F82">
            <v>175720.77</v>
          </cell>
          <cell r="H82">
            <v>1565330.86</v>
          </cell>
          <cell r="J82">
            <v>168379845.99000001</v>
          </cell>
          <cell r="Q82">
            <v>0</v>
          </cell>
          <cell r="S82">
            <v>0</v>
          </cell>
          <cell r="U82">
            <v>0</v>
          </cell>
          <cell r="W82">
            <v>0</v>
          </cell>
          <cell r="Y82">
            <v>1835481.71</v>
          </cell>
          <cell r="AU82">
            <v>0</v>
          </cell>
          <cell r="AW82">
            <v>167732.68</v>
          </cell>
          <cell r="AY82">
            <v>175720.77</v>
          </cell>
          <cell r="BA82">
            <v>76208.13</v>
          </cell>
          <cell r="BC82">
            <v>94414934.349999994</v>
          </cell>
          <cell r="BJ82">
            <v>0</v>
          </cell>
          <cell r="BL82">
            <v>0</v>
          </cell>
          <cell r="BN82">
            <v>0</v>
          </cell>
          <cell r="BP82">
            <v>0</v>
          </cell>
          <cell r="BR82">
            <v>1835481.71</v>
          </cell>
          <cell r="CN82">
            <v>0</v>
          </cell>
          <cell r="CP82">
            <v>1352971.75</v>
          </cell>
          <cell r="CR82">
            <v>0</v>
          </cell>
          <cell r="CT82">
            <v>44267.040000000001</v>
          </cell>
          <cell r="CV82">
            <v>34294364.704999998</v>
          </cell>
          <cell r="DC82">
            <v>0</v>
          </cell>
          <cell r="DE82">
            <v>0</v>
          </cell>
          <cell r="DG82">
            <v>0</v>
          </cell>
          <cell r="DI82">
            <v>0</v>
          </cell>
          <cell r="DK82">
            <v>1024818.25</v>
          </cell>
          <cell r="EG82">
            <v>0</v>
          </cell>
          <cell r="EI82">
            <v>1056043.55</v>
          </cell>
          <cell r="EK82">
            <v>175720.77</v>
          </cell>
          <cell r="EM82">
            <v>59845.26</v>
          </cell>
          <cell r="EO82">
            <v>127640981.795</v>
          </cell>
          <cell r="EV82">
            <v>0</v>
          </cell>
          <cell r="EX82">
            <v>0</v>
          </cell>
          <cell r="EZ82">
            <v>0</v>
          </cell>
          <cell r="FB82">
            <v>0</v>
          </cell>
          <cell r="FD82">
            <v>2860299.96</v>
          </cell>
        </row>
        <row r="129">
          <cell r="B129">
            <v>0</v>
          </cell>
          <cell r="D129">
            <v>2886274.41</v>
          </cell>
          <cell r="F129">
            <v>497467.9</v>
          </cell>
          <cell r="H129">
            <v>273096.2</v>
          </cell>
          <cell r="J129">
            <v>353178531.25</v>
          </cell>
          <cell r="Q129">
            <v>0</v>
          </cell>
          <cell r="S129">
            <v>7220632</v>
          </cell>
          <cell r="U129">
            <v>0</v>
          </cell>
          <cell r="W129">
            <v>0</v>
          </cell>
          <cell r="Y129">
            <v>35520133.82</v>
          </cell>
          <cell r="AU129">
            <v>0</v>
          </cell>
          <cell r="AW129">
            <v>1782719.6300000001</v>
          </cell>
          <cell r="AY129">
            <v>182268</v>
          </cell>
          <cell r="BA129">
            <v>7000</v>
          </cell>
          <cell r="BC129">
            <v>152396261.36999997</v>
          </cell>
          <cell r="BJ129">
            <v>0</v>
          </cell>
          <cell r="BL129">
            <v>7220632</v>
          </cell>
          <cell r="BN129">
            <v>0</v>
          </cell>
          <cell r="BP129">
            <v>0</v>
          </cell>
          <cell r="BR129">
            <v>6355926.0899999999</v>
          </cell>
          <cell r="CN129">
            <v>0</v>
          </cell>
          <cell r="CP129">
            <v>188858.87</v>
          </cell>
          <cell r="CR129">
            <v>0</v>
          </cell>
          <cell r="CT129">
            <v>0</v>
          </cell>
          <cell r="CV129">
            <v>99676091.109999999</v>
          </cell>
          <cell r="DC129">
            <v>0</v>
          </cell>
          <cell r="DE129">
            <v>0</v>
          </cell>
          <cell r="DG129">
            <v>0</v>
          </cell>
          <cell r="DI129">
            <v>0</v>
          </cell>
          <cell r="DK129">
            <v>10282243.859999999</v>
          </cell>
          <cell r="EG129">
            <v>0</v>
          </cell>
          <cell r="EI129">
            <v>1971578.5000000002</v>
          </cell>
          <cell r="EK129">
            <v>182268</v>
          </cell>
          <cell r="EM129">
            <v>232959.01</v>
          </cell>
          <cell r="EO129">
            <v>257794794.78999999</v>
          </cell>
          <cell r="EV129">
            <v>0</v>
          </cell>
          <cell r="EX129">
            <v>7220632</v>
          </cell>
          <cell r="EZ129">
            <v>0</v>
          </cell>
          <cell r="FB129">
            <v>0</v>
          </cell>
          <cell r="FD129">
            <v>16638169.949999999</v>
          </cell>
        </row>
      </sheetData>
      <sheetData sheetId="2">
        <row r="55">
          <cell r="B55">
            <v>1463702.85</v>
          </cell>
          <cell r="D55">
            <v>0</v>
          </cell>
          <cell r="I55">
            <v>10751863.01</v>
          </cell>
          <cell r="K55">
            <v>0</v>
          </cell>
          <cell r="W55">
            <v>385228.24</v>
          </cell>
          <cell r="Y55">
            <v>0</v>
          </cell>
          <cell r="AD55">
            <v>4734206.96</v>
          </cell>
          <cell r="AF55">
            <v>93760</v>
          </cell>
          <cell r="AR55">
            <v>448935.47</v>
          </cell>
          <cell r="AT55">
            <v>0</v>
          </cell>
          <cell r="AY55">
            <v>6241532.1599999992</v>
          </cell>
          <cell r="BA55">
            <v>0</v>
          </cell>
          <cell r="BM55">
            <v>834163.70999999985</v>
          </cell>
          <cell r="BO55">
            <v>0</v>
          </cell>
          <cell r="BT55">
            <v>10975739.119999999</v>
          </cell>
          <cell r="BV55">
            <v>0</v>
          </cell>
        </row>
        <row r="82">
          <cell r="B82">
            <v>0</v>
          </cell>
          <cell r="D82">
            <v>0</v>
          </cell>
          <cell r="I82">
            <v>199911</v>
          </cell>
          <cell r="K82">
            <v>0</v>
          </cell>
          <cell r="W82">
            <v>0</v>
          </cell>
          <cell r="Y82">
            <v>0</v>
          </cell>
          <cell r="AD82">
            <v>143025</v>
          </cell>
          <cell r="AF82">
            <v>0</v>
          </cell>
          <cell r="AR82">
            <v>2000</v>
          </cell>
          <cell r="AT82">
            <v>0</v>
          </cell>
          <cell r="AY82">
            <v>184987.87</v>
          </cell>
          <cell r="BA82">
            <v>0</v>
          </cell>
          <cell r="BM82">
            <v>2000</v>
          </cell>
          <cell r="BO82">
            <v>0</v>
          </cell>
          <cell r="BT82">
            <v>328012.87</v>
          </cell>
          <cell r="BV82">
            <v>0</v>
          </cell>
        </row>
        <row r="129">
          <cell r="B129">
            <v>11934214.459999999</v>
          </cell>
          <cell r="D129">
            <v>0</v>
          </cell>
          <cell r="I129">
            <v>1226505.6800000002</v>
          </cell>
          <cell r="K129">
            <v>0</v>
          </cell>
          <cell r="W129">
            <v>7710938.6899999995</v>
          </cell>
          <cell r="Y129">
            <v>0</v>
          </cell>
          <cell r="AD129">
            <v>200185.62</v>
          </cell>
          <cell r="AF129">
            <v>0</v>
          </cell>
          <cell r="AR129">
            <v>5635803.9399999995</v>
          </cell>
          <cell r="AT129">
            <v>0</v>
          </cell>
          <cell r="AY129">
            <v>760641.19000000006</v>
          </cell>
          <cell r="BA129">
            <v>0</v>
          </cell>
          <cell r="BM129">
            <v>13346742.629999999</v>
          </cell>
          <cell r="BO129">
            <v>0</v>
          </cell>
          <cell r="BT129">
            <v>960826.81</v>
          </cell>
          <cell r="BV129">
            <v>0</v>
          </cell>
        </row>
      </sheetData>
      <sheetData sheetId="3">
        <row r="55">
          <cell r="B55">
            <v>0</v>
          </cell>
          <cell r="D55">
            <v>0</v>
          </cell>
          <cell r="I55">
            <v>0</v>
          </cell>
          <cell r="K55">
            <v>0</v>
          </cell>
          <cell r="W55">
            <v>0</v>
          </cell>
          <cell r="Y55">
            <v>0</v>
          </cell>
          <cell r="AD55">
            <v>0</v>
          </cell>
          <cell r="AF55">
            <v>0</v>
          </cell>
          <cell r="AR55">
            <v>0</v>
          </cell>
          <cell r="AT55">
            <v>0</v>
          </cell>
          <cell r="AY55">
            <v>0</v>
          </cell>
          <cell r="BA55">
            <v>0</v>
          </cell>
          <cell r="BM55">
            <v>0</v>
          </cell>
          <cell r="BO55">
            <v>0</v>
          </cell>
          <cell r="BT55">
            <v>0</v>
          </cell>
          <cell r="BV55">
            <v>0</v>
          </cell>
        </row>
        <row r="82">
          <cell r="B82">
            <v>0</v>
          </cell>
          <cell r="D82">
            <v>0</v>
          </cell>
          <cell r="I82">
            <v>0</v>
          </cell>
          <cell r="K82">
            <v>0</v>
          </cell>
          <cell r="W82">
            <v>0</v>
          </cell>
          <cell r="Y82">
            <v>0</v>
          </cell>
          <cell r="AD82">
            <v>0</v>
          </cell>
          <cell r="AF82">
            <v>0</v>
          </cell>
          <cell r="AR82">
            <v>0</v>
          </cell>
          <cell r="AT82">
            <v>0</v>
          </cell>
          <cell r="AY82">
            <v>0</v>
          </cell>
          <cell r="BA82">
            <v>0</v>
          </cell>
          <cell r="BM82">
            <v>0</v>
          </cell>
          <cell r="BO82">
            <v>0</v>
          </cell>
          <cell r="BT82">
            <v>0</v>
          </cell>
          <cell r="BV82">
            <v>0</v>
          </cell>
        </row>
        <row r="129">
          <cell r="B129">
            <v>0</v>
          </cell>
          <cell r="D129">
            <v>0</v>
          </cell>
          <cell r="I129">
            <v>0</v>
          </cell>
          <cell r="K129">
            <v>0</v>
          </cell>
          <cell r="W129">
            <v>0</v>
          </cell>
          <cell r="Y129">
            <v>0</v>
          </cell>
          <cell r="AD129">
            <v>0</v>
          </cell>
          <cell r="AF129">
            <v>0</v>
          </cell>
          <cell r="AR129">
            <v>0</v>
          </cell>
          <cell r="AT129">
            <v>0</v>
          </cell>
          <cell r="AY129">
            <v>0</v>
          </cell>
          <cell r="BA129">
            <v>0</v>
          </cell>
          <cell r="BM129">
            <v>0</v>
          </cell>
          <cell r="BO129">
            <v>0</v>
          </cell>
          <cell r="BT129">
            <v>0</v>
          </cell>
          <cell r="BV129">
            <v>0</v>
          </cell>
        </row>
      </sheetData>
      <sheetData sheetId="4">
        <row r="55">
          <cell r="B55">
            <v>1023216.9600000001</v>
          </cell>
          <cell r="D55">
            <v>0</v>
          </cell>
          <cell r="I55">
            <v>2531270.2999999998</v>
          </cell>
          <cell r="K55">
            <v>0</v>
          </cell>
          <cell r="W55">
            <v>376573.13999999996</v>
          </cell>
          <cell r="Y55">
            <v>0</v>
          </cell>
          <cell r="AD55">
            <v>911461.36999999988</v>
          </cell>
          <cell r="AF55">
            <v>0</v>
          </cell>
          <cell r="AR55">
            <v>381560.62</v>
          </cell>
          <cell r="AT55">
            <v>0</v>
          </cell>
          <cell r="AY55">
            <v>184407.23</v>
          </cell>
          <cell r="BA55">
            <v>0</v>
          </cell>
          <cell r="BM55">
            <v>758133.76000000001</v>
          </cell>
          <cell r="BO55">
            <v>0</v>
          </cell>
          <cell r="BT55">
            <v>1095868.6000000001</v>
          </cell>
          <cell r="BV55">
            <v>0</v>
          </cell>
        </row>
        <row r="85">
          <cell r="B85">
            <v>0</v>
          </cell>
          <cell r="D85">
            <v>0</v>
          </cell>
          <cell r="I85">
            <v>0</v>
          </cell>
          <cell r="K85">
            <v>0</v>
          </cell>
          <cell r="W85">
            <v>0</v>
          </cell>
          <cell r="Y85">
            <v>0</v>
          </cell>
          <cell r="AD85">
            <v>0</v>
          </cell>
          <cell r="AF85">
            <v>0</v>
          </cell>
          <cell r="AR85">
            <v>0</v>
          </cell>
          <cell r="AT85">
            <v>0</v>
          </cell>
          <cell r="AY85">
            <v>0</v>
          </cell>
          <cell r="BA85">
            <v>0</v>
          </cell>
          <cell r="BM85">
            <v>0</v>
          </cell>
          <cell r="BO85">
            <v>0</v>
          </cell>
          <cell r="BT85">
            <v>0</v>
          </cell>
          <cell r="BV85">
            <v>0</v>
          </cell>
        </row>
        <row r="129">
          <cell r="B129">
            <v>0</v>
          </cell>
          <cell r="D129">
            <v>0</v>
          </cell>
          <cell r="I129">
            <v>0</v>
          </cell>
          <cell r="K129">
            <v>0</v>
          </cell>
          <cell r="W129">
            <v>0</v>
          </cell>
          <cell r="Y129">
            <v>0</v>
          </cell>
          <cell r="AD129">
            <v>0</v>
          </cell>
          <cell r="AF129">
            <v>0</v>
          </cell>
          <cell r="AR129">
            <v>0</v>
          </cell>
          <cell r="AT129">
            <v>0</v>
          </cell>
          <cell r="AY129">
            <v>0</v>
          </cell>
          <cell r="BA129">
            <v>0</v>
          </cell>
          <cell r="BM129">
            <v>0</v>
          </cell>
          <cell r="BO129">
            <v>0</v>
          </cell>
          <cell r="BT129">
            <v>0</v>
          </cell>
          <cell r="BV129">
            <v>0</v>
          </cell>
        </row>
      </sheetData>
      <sheetData sheetId="5">
        <row r="55">
          <cell r="B55">
            <v>52123.5</v>
          </cell>
          <cell r="D55">
            <v>0</v>
          </cell>
          <cell r="I55">
            <v>0</v>
          </cell>
          <cell r="K55">
            <v>188462.83000000002</v>
          </cell>
          <cell r="W55">
            <v>19233.5</v>
          </cell>
          <cell r="Y55">
            <v>0</v>
          </cell>
          <cell r="AD55">
            <v>65220.23</v>
          </cell>
          <cell r="AF55">
            <v>188462.83000000002</v>
          </cell>
          <cell r="AR55">
            <v>23375</v>
          </cell>
          <cell r="AT55">
            <v>0</v>
          </cell>
          <cell r="AY55">
            <v>70725.77</v>
          </cell>
          <cell r="BA55">
            <v>310391.83999999991</v>
          </cell>
          <cell r="BM55">
            <v>42608.5</v>
          </cell>
          <cell r="BO55">
            <v>0</v>
          </cell>
          <cell r="BT55">
            <v>135946</v>
          </cell>
          <cell r="BV55">
            <v>498854.66999999993</v>
          </cell>
        </row>
        <row r="82">
          <cell r="B82">
            <v>0</v>
          </cell>
          <cell r="D82">
            <v>0</v>
          </cell>
          <cell r="I82">
            <v>0</v>
          </cell>
          <cell r="K82">
            <v>0</v>
          </cell>
          <cell r="W82">
            <v>0</v>
          </cell>
          <cell r="Y82">
            <v>0</v>
          </cell>
          <cell r="AD82">
            <v>0</v>
          </cell>
          <cell r="AF82">
            <v>0</v>
          </cell>
          <cell r="AR82">
            <v>0</v>
          </cell>
          <cell r="AT82">
            <v>0</v>
          </cell>
          <cell r="AY82">
            <v>0</v>
          </cell>
          <cell r="BA82">
            <v>0</v>
          </cell>
          <cell r="BM82">
            <v>0</v>
          </cell>
          <cell r="BO82">
            <v>0</v>
          </cell>
          <cell r="BT82">
            <v>0</v>
          </cell>
          <cell r="BV82">
            <v>0</v>
          </cell>
        </row>
        <row r="129">
          <cell r="B129">
            <v>0</v>
          </cell>
          <cell r="D129">
            <v>0</v>
          </cell>
          <cell r="I129">
            <v>0</v>
          </cell>
          <cell r="K129">
            <v>0</v>
          </cell>
          <cell r="W129">
            <v>0</v>
          </cell>
          <cell r="Y129">
            <v>0</v>
          </cell>
          <cell r="AD129">
            <v>0</v>
          </cell>
          <cell r="AF129">
            <v>0</v>
          </cell>
          <cell r="AR129">
            <v>0</v>
          </cell>
          <cell r="AT129">
            <v>0</v>
          </cell>
          <cell r="AY129">
            <v>0</v>
          </cell>
          <cell r="BA129">
            <v>0</v>
          </cell>
          <cell r="BM129">
            <v>0</v>
          </cell>
          <cell r="BO129">
            <v>0</v>
          </cell>
          <cell r="BT129">
            <v>0</v>
          </cell>
          <cell r="BV129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125"/>
  <sheetViews>
    <sheetView zoomScaleNormal="100" workbookViewId="0">
      <selection activeCell="B5" sqref="B5:F5"/>
    </sheetView>
  </sheetViews>
  <sheetFormatPr defaultColWidth="8.85546875" defaultRowHeight="15"/>
  <cols>
    <col min="1" max="1" width="8.7109375" style="8" customWidth="1"/>
    <col min="2" max="2" width="50.7109375" style="8" customWidth="1"/>
    <col min="3" max="4" width="26.7109375" style="8" customWidth="1"/>
    <col min="5" max="5" width="20.7109375" style="8" customWidth="1"/>
    <col min="6" max="6" width="30.7109375" style="8" customWidth="1"/>
    <col min="7" max="7" width="5.5703125" style="8" customWidth="1"/>
    <col min="8" max="8" width="15.140625" style="8" customWidth="1"/>
    <col min="9" max="16384" width="8.85546875" style="8"/>
  </cols>
  <sheetData>
    <row r="1" spans="2:8" ht="15" customHeight="1"/>
    <row r="2" spans="2:8" ht="30" customHeight="1">
      <c r="B2" s="67" t="s">
        <v>90</v>
      </c>
      <c r="C2" s="67"/>
      <c r="D2" s="67"/>
      <c r="E2" s="67"/>
      <c r="F2" s="67"/>
    </row>
    <row r="3" spans="2:8" ht="15" customHeight="1">
      <c r="B3" s="70" t="s">
        <v>35</v>
      </c>
      <c r="C3" s="71"/>
      <c r="D3" s="71"/>
      <c r="E3" s="71"/>
      <c r="F3" s="71"/>
    </row>
    <row r="4" spans="2:8" ht="15" customHeight="1">
      <c r="B4" s="49"/>
      <c r="C4" s="50"/>
      <c r="D4" s="50"/>
      <c r="E4" s="50"/>
      <c r="F4" s="50"/>
    </row>
    <row r="5" spans="2:8" ht="15" customHeight="1">
      <c r="B5" s="69"/>
      <c r="C5" s="69"/>
      <c r="D5" s="69"/>
      <c r="E5" s="69"/>
      <c r="F5" s="69"/>
    </row>
    <row r="6" spans="2:8" ht="15" customHeight="1">
      <c r="B6" s="68" t="s">
        <v>14</v>
      </c>
      <c r="C6" s="68"/>
      <c r="D6" s="68"/>
      <c r="E6" s="68"/>
      <c r="F6" s="68"/>
    </row>
    <row r="7" spans="2:8" ht="42.95" customHeight="1">
      <c r="B7" s="26" t="s">
        <v>75</v>
      </c>
      <c r="C7" s="9" t="s">
        <v>5</v>
      </c>
      <c r="D7" s="9" t="s">
        <v>6</v>
      </c>
      <c r="E7" s="9" t="s">
        <v>7</v>
      </c>
      <c r="F7" s="9" t="s">
        <v>10</v>
      </c>
    </row>
    <row r="8" spans="2:8" ht="15.75" customHeight="1">
      <c r="B8" s="1" t="s">
        <v>0</v>
      </c>
      <c r="C8" s="59">
        <f>+'[1]Titolo1 SpeseCorrenti-Missio.10'!$B$55</f>
        <v>0</v>
      </c>
      <c r="D8" s="59">
        <f>+'[1]Titolo1 SpeseCorrenti-Missio.10'!$B$82</f>
        <v>0</v>
      </c>
      <c r="E8" s="59">
        <f>+'[1]Titolo1 SpeseCorrenti-Missio.10'!$B$129</f>
        <v>0</v>
      </c>
      <c r="F8" s="47">
        <f>SUM(C8:E8)</f>
        <v>0</v>
      </c>
    </row>
    <row r="9" spans="2:8" ht="15.75">
      <c r="B9" s="1" t="s">
        <v>1</v>
      </c>
      <c r="C9" s="59">
        <f>+'[1]Titolo1 SpeseCorrenti-Missio.10'!$D$55</f>
        <v>592565177.35000002</v>
      </c>
      <c r="D9" s="59">
        <f>+'[1]Titolo1 SpeseCorrenti-Missio.10'!$D$82</f>
        <v>27398167.539999999</v>
      </c>
      <c r="E9" s="59">
        <f>+'[1]Titolo1 SpeseCorrenti-Missio.10'!$D$129</f>
        <v>148841408.15000001</v>
      </c>
      <c r="F9" s="47">
        <f>SUM(C9:E9)</f>
        <v>768804753.03999996</v>
      </c>
    </row>
    <row r="10" spans="2:8" ht="15.75">
      <c r="B10" s="1" t="s">
        <v>2</v>
      </c>
      <c r="C10" s="59">
        <f>+'[1]Titolo1 SpeseCorrenti-Missio.10'!$F$55</f>
        <v>650511.35999999999</v>
      </c>
      <c r="D10" s="59">
        <f>+'[1]Titolo1 SpeseCorrenti-Missio.10'!$F$82</f>
        <v>330</v>
      </c>
      <c r="E10" s="59">
        <f>+'[1]Titolo1 SpeseCorrenti-Missio.10'!$F$129</f>
        <v>0</v>
      </c>
      <c r="F10" s="47">
        <f>SUM(C10:E10)</f>
        <v>650841.36</v>
      </c>
    </row>
    <row r="11" spans="2:8" ht="15.75">
      <c r="B11" s="1" t="s">
        <v>3</v>
      </c>
      <c r="C11" s="59">
        <f>+'[1]Titolo1 SpeseCorrenti-Missio.10'!$H$55</f>
        <v>1407102.75</v>
      </c>
      <c r="D11" s="59">
        <f>+'[1]Titolo1 SpeseCorrenti-Missio.10'!$H$82</f>
        <v>1137200.33</v>
      </c>
      <c r="E11" s="59">
        <f>+'[1]Titolo1 SpeseCorrenti-Missio.10'!$H$129</f>
        <v>1118649.8999999999</v>
      </c>
      <c r="F11" s="47">
        <f>SUM(C11:E11)</f>
        <v>3662952.98</v>
      </c>
    </row>
    <row r="12" spans="2:8" ht="16.5" thickBot="1">
      <c r="B12" s="1" t="s">
        <v>4</v>
      </c>
      <c r="C12" s="59">
        <f>+'[1]Titolo1 SpeseCorrenti-Missio.10'!$J$55</f>
        <v>325020032.72000003</v>
      </c>
      <c r="D12" s="59">
        <f>+'[1]Titolo1 SpeseCorrenti-Missio.10'!$J$82</f>
        <v>125262934.05</v>
      </c>
      <c r="E12" s="59">
        <f>+'[1]Titolo1 SpeseCorrenti-Missio.10'!$J$129</f>
        <v>182347922.63999999</v>
      </c>
      <c r="F12" s="47">
        <f>SUM(C12:E12)</f>
        <v>632630889.41000009</v>
      </c>
      <c r="H12" s="28" t="s">
        <v>9</v>
      </c>
    </row>
    <row r="13" spans="2:8" ht="16.5" thickBot="1">
      <c r="B13" s="5" t="s">
        <v>8</v>
      </c>
      <c r="C13" s="52">
        <f>SUM(C8:C12)</f>
        <v>919642824.18000007</v>
      </c>
      <c r="D13" s="52">
        <f>SUM(D8:D12)</f>
        <v>153798631.91999999</v>
      </c>
      <c r="E13" s="52">
        <f>SUM(E8:E12)</f>
        <v>332307980.69</v>
      </c>
      <c r="F13" s="53">
        <f>SUM(F8:F12)</f>
        <v>1405749436.79</v>
      </c>
      <c r="H13" s="28" t="s">
        <v>9</v>
      </c>
    </row>
    <row r="14" spans="2:8">
      <c r="F14" s="28" t="s">
        <v>9</v>
      </c>
    </row>
    <row r="15" spans="2:8">
      <c r="B15" s="69"/>
      <c r="C15" s="69"/>
      <c r="D15" s="69"/>
      <c r="E15" s="69"/>
      <c r="F15" s="69"/>
    </row>
    <row r="16" spans="2:8">
      <c r="B16" s="68" t="s">
        <v>15</v>
      </c>
      <c r="C16" s="68"/>
      <c r="D16" s="68"/>
      <c r="E16" s="68"/>
      <c r="F16" s="68"/>
    </row>
    <row r="17" spans="2:6" ht="42.95" customHeight="1">
      <c r="B17" s="26" t="s">
        <v>75</v>
      </c>
      <c r="C17" s="9" t="s">
        <v>5</v>
      </c>
      <c r="D17" s="9" t="s">
        <v>6</v>
      </c>
      <c r="E17" s="9" t="s">
        <v>7</v>
      </c>
      <c r="F17" s="9" t="s">
        <v>10</v>
      </c>
    </row>
    <row r="18" spans="2:6" ht="15.75">
      <c r="B18" s="1" t="s">
        <v>0</v>
      </c>
      <c r="C18" s="59">
        <f>+'[1]Titolo1 SpeseCorrenti-Missio.10'!$Q$55</f>
        <v>217921.02</v>
      </c>
      <c r="D18" s="59">
        <f>+'[1]Titolo1 SpeseCorrenti-Missio.10'!$Q$82</f>
        <v>0</v>
      </c>
      <c r="E18" s="59">
        <f>+'[1]Titolo1 SpeseCorrenti-Missio.10'!$Q$129</f>
        <v>0</v>
      </c>
      <c r="F18" s="47">
        <f>SUM(C18:E18)</f>
        <v>217921.02</v>
      </c>
    </row>
    <row r="19" spans="2:6" ht="15.75">
      <c r="B19" s="1" t="s">
        <v>1</v>
      </c>
      <c r="C19" s="59">
        <f>+'[1]Titolo1 SpeseCorrenti-Missio.10'!$S$55</f>
        <v>70394400.090000004</v>
      </c>
      <c r="D19" s="59">
        <f>+'[1]Titolo1 SpeseCorrenti-Missio.10'!$S$82</f>
        <v>2784949.06</v>
      </c>
      <c r="E19" s="59">
        <f>+'[1]Titolo1 SpeseCorrenti-Missio.10'!$S$129</f>
        <v>26603508.75</v>
      </c>
      <c r="F19" s="47">
        <f>SUM(C19:E19)</f>
        <v>99782857.900000006</v>
      </c>
    </row>
    <row r="20" spans="2:6" ht="15.75">
      <c r="B20" s="1" t="s">
        <v>2</v>
      </c>
      <c r="C20" s="59">
        <f>+'[1]Titolo1 SpeseCorrenti-Missio.10'!$U$55</f>
        <v>220613.42</v>
      </c>
      <c r="D20" s="59">
        <f>+'[1]Titolo1 SpeseCorrenti-Missio.10'!$U$82</f>
        <v>18000</v>
      </c>
      <c r="E20" s="59">
        <f>+'[1]Titolo1 SpeseCorrenti-Missio.10'!$U$129</f>
        <v>0</v>
      </c>
      <c r="F20" s="47">
        <f>SUM(C20:E20)</f>
        <v>238613.42</v>
      </c>
    </row>
    <row r="21" spans="2:6" ht="15.75">
      <c r="B21" s="1" t="s">
        <v>3</v>
      </c>
      <c r="C21" s="59">
        <f>+'[1]Titolo1 SpeseCorrenti-Missio.10'!$W$55</f>
        <v>1115452.7</v>
      </c>
      <c r="D21" s="59">
        <f>+'[1]Titolo1 SpeseCorrenti-Missio.10'!$W$82</f>
        <v>88.01</v>
      </c>
      <c r="E21" s="59">
        <f>+'[1]Titolo1 SpeseCorrenti-Missio.10'!$W$129</f>
        <v>664818.87</v>
      </c>
      <c r="F21" s="47">
        <f>SUM(C21:E21)</f>
        <v>1780359.58</v>
      </c>
    </row>
    <row r="22" spans="2:6" ht="16.5" thickBot="1">
      <c r="B22" s="1" t="s">
        <v>4</v>
      </c>
      <c r="C22" s="59">
        <f>+'[1]Titolo1 SpeseCorrenti-Missio.10'!$Y$55</f>
        <v>6230485.6699999999</v>
      </c>
      <c r="D22" s="59">
        <f>+'[1]Titolo1 SpeseCorrenti-Missio.10'!$Y$82</f>
        <v>8025424.040000001</v>
      </c>
      <c r="E22" s="59">
        <f>+'[1]Titolo1 SpeseCorrenti-Missio.10'!$Y$129</f>
        <v>11917484.92</v>
      </c>
      <c r="F22" s="47">
        <f>SUM(C22:E22)</f>
        <v>26173394.630000003</v>
      </c>
    </row>
    <row r="23" spans="2:6" ht="16.5" thickBot="1">
      <c r="B23" s="5" t="s">
        <v>8</v>
      </c>
      <c r="C23" s="52">
        <f>SUM(C18:C22)</f>
        <v>78178872.900000006</v>
      </c>
      <c r="D23" s="52">
        <f>SUM(D18:D22)</f>
        <v>10828461.110000001</v>
      </c>
      <c r="E23" s="52">
        <f>SUM(E18:E22)</f>
        <v>39185812.539999999</v>
      </c>
      <c r="F23" s="53">
        <f>SUM(F18:F22)</f>
        <v>128193146.55000001</v>
      </c>
    </row>
    <row r="24" spans="2:6">
      <c r="F24" s="28" t="s">
        <v>9</v>
      </c>
    </row>
    <row r="25" spans="2:6">
      <c r="B25" s="69" t="s">
        <v>9</v>
      </c>
      <c r="C25" s="69"/>
      <c r="D25" s="69"/>
      <c r="E25" s="69"/>
      <c r="F25" s="69"/>
    </row>
    <row r="26" spans="2:6">
      <c r="B26" s="68" t="s">
        <v>16</v>
      </c>
      <c r="C26" s="68"/>
      <c r="D26" s="68"/>
      <c r="E26" s="68"/>
      <c r="F26" s="68"/>
    </row>
    <row r="27" spans="2:6" ht="42.95" customHeight="1">
      <c r="B27" s="26" t="s">
        <v>75</v>
      </c>
      <c r="C27" s="9" t="s">
        <v>5</v>
      </c>
      <c r="D27" s="9" t="s">
        <v>6</v>
      </c>
      <c r="E27" s="9" t="s">
        <v>7</v>
      </c>
      <c r="F27" s="9" t="s">
        <v>10</v>
      </c>
    </row>
    <row r="28" spans="2:6" ht="15.75">
      <c r="B28" s="1" t="s">
        <v>0</v>
      </c>
      <c r="C28" s="59">
        <f>SUM(C8,C18)</f>
        <v>217921.02</v>
      </c>
      <c r="D28" s="59">
        <f t="shared" ref="D28" si="0">SUM(D8,D18)</f>
        <v>0</v>
      </c>
      <c r="E28" s="59">
        <f>SUM(E8,E18)</f>
        <v>0</v>
      </c>
      <c r="F28" s="47">
        <f>SUM(C28:E28)</f>
        <v>217921.02</v>
      </c>
    </row>
    <row r="29" spans="2:6" ht="15.75">
      <c r="B29" s="1" t="s">
        <v>1</v>
      </c>
      <c r="C29" s="59">
        <f t="shared" ref="C29:E32" si="1">SUM(C9,C19)</f>
        <v>662959577.44000006</v>
      </c>
      <c r="D29" s="59">
        <f t="shared" si="1"/>
        <v>30183116.599999998</v>
      </c>
      <c r="E29" s="59">
        <f t="shared" si="1"/>
        <v>175444916.90000001</v>
      </c>
      <c r="F29" s="47">
        <f>SUM(C29:E29)</f>
        <v>868587610.94000006</v>
      </c>
    </row>
    <row r="30" spans="2:6" ht="15.75">
      <c r="B30" s="1" t="s">
        <v>2</v>
      </c>
      <c r="C30" s="59">
        <f t="shared" si="1"/>
        <v>871124.78</v>
      </c>
      <c r="D30" s="59">
        <f t="shared" si="1"/>
        <v>18330</v>
      </c>
      <c r="E30" s="59">
        <f t="shared" si="1"/>
        <v>0</v>
      </c>
      <c r="F30" s="47">
        <f>SUM(C30:E30)</f>
        <v>889454.78</v>
      </c>
    </row>
    <row r="31" spans="2:6" ht="15.75">
      <c r="B31" s="1" t="s">
        <v>3</v>
      </c>
      <c r="C31" s="59">
        <f t="shared" si="1"/>
        <v>2522555.4500000002</v>
      </c>
      <c r="D31" s="59">
        <f t="shared" si="1"/>
        <v>1137288.3400000001</v>
      </c>
      <c r="E31" s="59">
        <f t="shared" si="1"/>
        <v>1783468.77</v>
      </c>
      <c r="F31" s="47">
        <f>SUM(C31:E31)</f>
        <v>5443312.5600000005</v>
      </c>
    </row>
    <row r="32" spans="2:6" ht="16.5" thickBot="1">
      <c r="B32" s="1" t="s">
        <v>4</v>
      </c>
      <c r="C32" s="59">
        <f t="shared" si="1"/>
        <v>331250518.39000005</v>
      </c>
      <c r="D32" s="59">
        <f t="shared" si="1"/>
        <v>133288358.09</v>
      </c>
      <c r="E32" s="59">
        <f t="shared" si="1"/>
        <v>194265407.55999997</v>
      </c>
      <c r="F32" s="47">
        <f>SUM(C32:E32)</f>
        <v>658804284.03999996</v>
      </c>
    </row>
    <row r="33" spans="2:7" ht="16.5" thickBot="1">
      <c r="B33" s="5" t="s">
        <v>8</v>
      </c>
      <c r="C33" s="52">
        <f>SUM(C28:C32)</f>
        <v>997821697.08000016</v>
      </c>
      <c r="D33" s="52">
        <f>SUM(D28:D32)</f>
        <v>164627093.03</v>
      </c>
      <c r="E33" s="52">
        <f>SUM(E28:E32)</f>
        <v>371493793.23000002</v>
      </c>
      <c r="F33" s="53">
        <f>SUM(F28:F32)</f>
        <v>1533942583.3399999</v>
      </c>
    </row>
    <row r="34" spans="2:7">
      <c r="B34" s="34"/>
      <c r="C34" s="34"/>
      <c r="D34" s="34"/>
      <c r="E34" s="34"/>
      <c r="F34" s="38" t="s">
        <v>9</v>
      </c>
    </row>
    <row r="35" spans="2:7">
      <c r="B35" s="69"/>
      <c r="C35" s="69"/>
      <c r="D35" s="69"/>
      <c r="E35" s="69"/>
      <c r="F35" s="69"/>
    </row>
    <row r="36" spans="2:7">
      <c r="B36" s="68" t="s">
        <v>12</v>
      </c>
      <c r="C36" s="68"/>
      <c r="D36" s="68"/>
      <c r="E36" s="68"/>
      <c r="F36" s="68"/>
    </row>
    <row r="37" spans="2:7" ht="42.95" customHeight="1">
      <c r="B37" s="26" t="s">
        <v>75</v>
      </c>
      <c r="C37" s="9" t="s">
        <v>5</v>
      </c>
      <c r="D37" s="9" t="s">
        <v>6</v>
      </c>
      <c r="E37" s="9" t="s">
        <v>7</v>
      </c>
      <c r="F37" s="9" t="s">
        <v>10</v>
      </c>
    </row>
    <row r="38" spans="2:7" ht="15.75">
      <c r="B38" s="1" t="s">
        <v>0</v>
      </c>
      <c r="C38" s="59">
        <f>+'[1]Titolo1 SpeseCorrenti-Missio.10'!$AU$55</f>
        <v>0</v>
      </c>
      <c r="D38" s="59">
        <f>+'[1]Titolo1 SpeseCorrenti-Missio.10'!$AU$82</f>
        <v>0</v>
      </c>
      <c r="E38" s="59">
        <f>+'[1]Titolo1 SpeseCorrenti-Missio.10'!$AU$129</f>
        <v>0</v>
      </c>
      <c r="F38" s="47">
        <f t="shared" ref="F38:F42" si="2">SUM(C38:E38)</f>
        <v>0</v>
      </c>
    </row>
    <row r="39" spans="2:7" ht="15.75">
      <c r="B39" s="1" t="s">
        <v>1</v>
      </c>
      <c r="C39" s="59">
        <f>+'[1]Titolo1 SpeseCorrenti-Missio.10'!$AW$55</f>
        <v>483677815.29000002</v>
      </c>
      <c r="D39" s="59">
        <f>+'[1]Titolo1 SpeseCorrenti-Missio.10'!$AW$82</f>
        <v>16295793.149999985</v>
      </c>
      <c r="E39" s="59">
        <f>+'[1]Titolo1 SpeseCorrenti-Missio.10'!$AW$129</f>
        <v>100034186.53999999</v>
      </c>
      <c r="F39" s="47">
        <f t="shared" si="2"/>
        <v>600007794.98000002</v>
      </c>
    </row>
    <row r="40" spans="2:7" ht="15.75">
      <c r="B40" s="1" t="s">
        <v>2</v>
      </c>
      <c r="C40" s="59">
        <f>+'[1]Titolo1 SpeseCorrenti-Missio.10'!$AY$55</f>
        <v>450404.09</v>
      </c>
      <c r="D40" s="59">
        <f>+'[1]Titolo1 SpeseCorrenti-Missio.10'!$AY$82</f>
        <v>350000</v>
      </c>
      <c r="E40" s="59">
        <f>+'[1]Titolo1 SpeseCorrenti-Missio.10'!$AY$129</f>
        <v>0</v>
      </c>
      <c r="F40" s="47">
        <f t="shared" si="2"/>
        <v>800404.09000000008</v>
      </c>
    </row>
    <row r="41" spans="2:7" ht="15.75">
      <c r="B41" s="1" t="s">
        <v>3</v>
      </c>
      <c r="C41" s="59">
        <f>+'[1]Titolo1 SpeseCorrenti-Missio.10'!$BA$55</f>
        <v>1210876.71</v>
      </c>
      <c r="D41" s="59">
        <f>+'[1]Titolo1 SpeseCorrenti-Missio.10'!$BA$82</f>
        <v>904109.76</v>
      </c>
      <c r="E41" s="59">
        <f>+'[1]Titolo1 SpeseCorrenti-Missio.10'!$BA$129</f>
        <v>1000318.06</v>
      </c>
      <c r="F41" s="47">
        <f t="shared" si="2"/>
        <v>3115304.53</v>
      </c>
    </row>
    <row r="42" spans="2:7" ht="16.5" thickBot="1">
      <c r="B42" s="1" t="s">
        <v>4</v>
      </c>
      <c r="C42" s="59">
        <f>+'[1]Titolo1 SpeseCorrenti-Missio.10'!$BC$55</f>
        <v>237811163.63</v>
      </c>
      <c r="D42" s="59">
        <f>+'[1]Titolo1 SpeseCorrenti-Missio.10'!$BC$82</f>
        <v>106169234.76000001</v>
      </c>
      <c r="E42" s="59">
        <f>+'[1]Titolo1 SpeseCorrenti-Missio.10'!$BC$129</f>
        <v>133823242.16</v>
      </c>
      <c r="F42" s="47">
        <f t="shared" si="2"/>
        <v>477803640.54999995</v>
      </c>
    </row>
    <row r="43" spans="2:7" ht="16.5" thickBot="1">
      <c r="B43" s="5" t="s">
        <v>8</v>
      </c>
      <c r="C43" s="52">
        <f>SUM(C38:C42)</f>
        <v>723150259.72000003</v>
      </c>
      <c r="D43" s="52">
        <f>SUM(D38:D42)</f>
        <v>123719137.66999999</v>
      </c>
      <c r="E43" s="52">
        <f>SUM(E38:E42)</f>
        <v>234857746.75999999</v>
      </c>
      <c r="F43" s="53">
        <f>SUM(F38:F42)</f>
        <v>1081727144.1500001</v>
      </c>
    </row>
    <row r="44" spans="2:7">
      <c r="F44" s="28" t="s">
        <v>9</v>
      </c>
    </row>
    <row r="45" spans="2:7">
      <c r="B45" s="69"/>
      <c r="C45" s="69"/>
      <c r="D45" s="69"/>
      <c r="E45" s="69"/>
      <c r="F45" s="69"/>
    </row>
    <row r="46" spans="2:7">
      <c r="B46" s="48" t="s">
        <v>22</v>
      </c>
      <c r="C46" s="48"/>
      <c r="D46" s="48"/>
      <c r="E46" s="48"/>
      <c r="F46" s="48"/>
      <c r="G46" s="11"/>
    </row>
    <row r="47" spans="2:7" ht="42.95" customHeight="1">
      <c r="B47" s="26" t="s">
        <v>75</v>
      </c>
      <c r="C47" s="9" t="s">
        <v>5</v>
      </c>
      <c r="D47" s="9" t="s">
        <v>6</v>
      </c>
      <c r="E47" s="9" t="s">
        <v>7</v>
      </c>
      <c r="F47" s="9" t="s">
        <v>10</v>
      </c>
    </row>
    <row r="48" spans="2:7" ht="15.75">
      <c r="B48" s="1" t="s">
        <v>0</v>
      </c>
      <c r="C48" s="59">
        <f>+'[1]Titolo1 SpeseCorrenti-Missio.10'!$BJ$55</f>
        <v>217921.02</v>
      </c>
      <c r="D48" s="59">
        <f>+'[1]Titolo1 SpeseCorrenti-Missio.10'!$BJ$82</f>
        <v>0</v>
      </c>
      <c r="E48" s="59">
        <f>+'[1]Titolo1 SpeseCorrenti-Missio.10'!$BJ$129</f>
        <v>0</v>
      </c>
      <c r="F48" s="47">
        <f t="shared" ref="F48:F52" si="3">SUM(C48:E48)</f>
        <v>217921.02</v>
      </c>
    </row>
    <row r="49" spans="2:6" ht="15.75">
      <c r="B49" s="1" t="s">
        <v>1</v>
      </c>
      <c r="C49" s="59">
        <f>+'[1]Titolo1 SpeseCorrenti-Missio.10'!$BL$55</f>
        <v>79008862.910000011</v>
      </c>
      <c r="D49" s="59">
        <f>+'[1]Titolo1 SpeseCorrenti-Missio.10'!$BL$82</f>
        <v>613783.66999999993</v>
      </c>
      <c r="E49" s="59">
        <f>+'[1]Titolo1 SpeseCorrenti-Missio.10'!$BL$129</f>
        <v>21035376.600000001</v>
      </c>
      <c r="F49" s="47">
        <f t="shared" si="3"/>
        <v>100658023.18000001</v>
      </c>
    </row>
    <row r="50" spans="2:6" ht="15.75">
      <c r="B50" s="1" t="s">
        <v>2</v>
      </c>
      <c r="C50" s="59">
        <f>+'[1]Titolo1 SpeseCorrenti-Missio.10'!$BN55</f>
        <v>83071.070000000007</v>
      </c>
      <c r="D50" s="59">
        <f>+'[1]Titolo1 SpeseCorrenti-Missio.10'!$BN$82</f>
        <v>18000</v>
      </c>
      <c r="E50" s="59">
        <f>+'[1]Titolo1 SpeseCorrenti-Missio.10'!$BN$129</f>
        <v>0</v>
      </c>
      <c r="F50" s="47">
        <f t="shared" si="3"/>
        <v>101071.07</v>
      </c>
    </row>
    <row r="51" spans="2:6" ht="15.75">
      <c r="B51" s="1" t="s">
        <v>3</v>
      </c>
      <c r="C51" s="59">
        <f>+'[1]Titolo1 SpeseCorrenti-Missio.10'!$BP$55</f>
        <v>247598.15000000002</v>
      </c>
      <c r="D51" s="59">
        <f>+'[1]Titolo1 SpeseCorrenti-Missio.10'!$BP$82</f>
        <v>88.01</v>
      </c>
      <c r="E51" s="59">
        <f>+'[1]Titolo1 SpeseCorrenti-Missio.10'!$BP$129</f>
        <v>1932.48</v>
      </c>
      <c r="F51" s="47">
        <f t="shared" si="3"/>
        <v>249618.64000000004</v>
      </c>
    </row>
    <row r="52" spans="2:6" ht="16.5" thickBot="1">
      <c r="B52" s="1" t="s">
        <v>4</v>
      </c>
      <c r="C52" s="59">
        <f>+'[1]Titolo1 SpeseCorrenti-Missio.10'!$BR$55</f>
        <v>4768071.09</v>
      </c>
      <c r="D52" s="59">
        <f>+'[1]Titolo1 SpeseCorrenti-Missio.10'!$BR$82</f>
        <v>4364770.8499999996</v>
      </c>
      <c r="E52" s="59">
        <f>+'[1]Titolo1 SpeseCorrenti-Missio.10'!$BR$129</f>
        <v>5097699.3599999994</v>
      </c>
      <c r="F52" s="47">
        <f t="shared" si="3"/>
        <v>14230541.299999999</v>
      </c>
    </row>
    <row r="53" spans="2:6" ht="16.5" thickBot="1">
      <c r="B53" s="5" t="s">
        <v>8</v>
      </c>
      <c r="C53" s="52">
        <f>SUM(C48:C52)</f>
        <v>84325524.24000001</v>
      </c>
      <c r="D53" s="52">
        <f>SUM(D48:D52)</f>
        <v>4996642.5299999993</v>
      </c>
      <c r="E53" s="52">
        <f>SUM(E48:E52)</f>
        <v>26135008.440000001</v>
      </c>
      <c r="F53" s="53">
        <f>SUM(F48:F52)</f>
        <v>115457175.20999999</v>
      </c>
    </row>
    <row r="54" spans="2:6">
      <c r="F54" s="28" t="s">
        <v>9</v>
      </c>
    </row>
    <row r="55" spans="2:6">
      <c r="B55" s="69"/>
      <c r="C55" s="69"/>
      <c r="D55" s="69"/>
      <c r="E55" s="69"/>
      <c r="F55" s="69"/>
    </row>
    <row r="56" spans="2:6">
      <c r="B56" s="68" t="s">
        <v>17</v>
      </c>
      <c r="C56" s="68"/>
      <c r="D56" s="68"/>
      <c r="E56" s="68"/>
      <c r="F56" s="68"/>
    </row>
    <row r="57" spans="2:6" ht="42.95" customHeight="1">
      <c r="B57" s="26" t="s">
        <v>75</v>
      </c>
      <c r="C57" s="9" t="s">
        <v>5</v>
      </c>
      <c r="D57" s="9" t="s">
        <v>6</v>
      </c>
      <c r="E57" s="9" t="s">
        <v>7</v>
      </c>
      <c r="F57" s="9" t="s">
        <v>10</v>
      </c>
    </row>
    <row r="58" spans="2:6" ht="15.75">
      <c r="B58" s="1" t="s">
        <v>0</v>
      </c>
      <c r="C58" s="59">
        <f>SUM(C38,C48)</f>
        <v>217921.02</v>
      </c>
      <c r="D58" s="59">
        <f t="shared" ref="D58:E58" si="4">SUM(D38,D48)</f>
        <v>0</v>
      </c>
      <c r="E58" s="59">
        <f t="shared" si="4"/>
        <v>0</v>
      </c>
      <c r="F58" s="47">
        <f>SUM(C55:E55)</f>
        <v>0</v>
      </c>
    </row>
    <row r="59" spans="2:6" ht="15.75">
      <c r="B59" s="1" t="s">
        <v>1</v>
      </c>
      <c r="C59" s="59">
        <f t="shared" ref="C59:E62" si="5">SUM(C39,C49)</f>
        <v>562686678.20000005</v>
      </c>
      <c r="D59" s="59">
        <f t="shared" si="5"/>
        <v>16909576.819999985</v>
      </c>
      <c r="E59" s="59">
        <f t="shared" si="5"/>
        <v>121069563.13999999</v>
      </c>
      <c r="F59" s="47">
        <f t="shared" ref="F59:F62" si="6">SUM(C59:E59)</f>
        <v>700665818.15999997</v>
      </c>
    </row>
    <row r="60" spans="2:6" ht="15.75">
      <c r="B60" s="1" t="s">
        <v>2</v>
      </c>
      <c r="C60" s="59">
        <f t="shared" si="5"/>
        <v>533475.16</v>
      </c>
      <c r="D60" s="59">
        <f t="shared" si="5"/>
        <v>368000</v>
      </c>
      <c r="E60" s="59">
        <f t="shared" si="5"/>
        <v>0</v>
      </c>
      <c r="F60" s="47">
        <f t="shared" si="6"/>
        <v>901475.16</v>
      </c>
    </row>
    <row r="61" spans="2:6" ht="15.75">
      <c r="B61" s="1" t="s">
        <v>3</v>
      </c>
      <c r="C61" s="59">
        <f t="shared" si="5"/>
        <v>1458474.8599999999</v>
      </c>
      <c r="D61" s="59">
        <f t="shared" si="5"/>
        <v>904197.77</v>
      </c>
      <c r="E61" s="59">
        <f t="shared" si="5"/>
        <v>1002250.54</v>
      </c>
      <c r="F61" s="47">
        <f t="shared" si="6"/>
        <v>3364923.17</v>
      </c>
    </row>
    <row r="62" spans="2:6" ht="16.5" thickBot="1">
      <c r="B62" s="1" t="s">
        <v>4</v>
      </c>
      <c r="C62" s="59">
        <f t="shared" si="5"/>
        <v>242579234.72</v>
      </c>
      <c r="D62" s="59">
        <f t="shared" si="5"/>
        <v>110534005.61</v>
      </c>
      <c r="E62" s="59">
        <f t="shared" si="5"/>
        <v>138920941.51999998</v>
      </c>
      <c r="F62" s="47">
        <f t="shared" si="6"/>
        <v>492034181.84999996</v>
      </c>
    </row>
    <row r="63" spans="2:6" ht="16.5" thickBot="1">
      <c r="B63" s="5" t="s">
        <v>8</v>
      </c>
      <c r="C63" s="52">
        <f>SUM(C55:C62)</f>
        <v>807475783.96000004</v>
      </c>
      <c r="D63" s="52">
        <f>SUM(D55:D62)</f>
        <v>128715780.19999999</v>
      </c>
      <c r="E63" s="52">
        <f>SUM(E55:E62)</f>
        <v>260992755.19999999</v>
      </c>
      <c r="F63" s="53">
        <f>SUM(F55:F62)</f>
        <v>1196966398.3399999</v>
      </c>
    </row>
    <row r="64" spans="2:6">
      <c r="B64" s="25"/>
      <c r="C64" s="25"/>
      <c r="D64" s="25"/>
      <c r="E64" s="25"/>
      <c r="F64" s="39" t="s">
        <v>9</v>
      </c>
    </row>
    <row r="65" spans="2:6">
      <c r="B65" s="25"/>
      <c r="C65" s="25"/>
      <c r="D65" s="25"/>
      <c r="E65" s="25"/>
      <c r="F65" s="25"/>
    </row>
    <row r="66" spans="2:6">
      <c r="B66" s="68" t="s">
        <v>18</v>
      </c>
      <c r="C66" s="68"/>
      <c r="D66" s="68"/>
      <c r="E66" s="68"/>
      <c r="F66" s="68"/>
    </row>
    <row r="67" spans="2:6" ht="42.95" customHeight="1">
      <c r="B67" s="26" t="s">
        <v>75</v>
      </c>
      <c r="C67" s="9" t="s">
        <v>5</v>
      </c>
      <c r="D67" s="9" t="s">
        <v>6</v>
      </c>
      <c r="E67" s="9" t="s">
        <v>7</v>
      </c>
      <c r="F67" s="9" t="s">
        <v>10</v>
      </c>
    </row>
    <row r="68" spans="2:6" ht="15.75">
      <c r="B68" s="1" t="s">
        <v>0</v>
      </c>
      <c r="C68" s="59">
        <f>+'[1]Titolo1 SpeseCorrenti-Missio.10'!$CN$55</f>
        <v>0</v>
      </c>
      <c r="D68" s="59">
        <f>+'[1]Titolo1 SpeseCorrenti-Missio.10'!$CN$82</f>
        <v>0</v>
      </c>
      <c r="E68" s="59">
        <f>+'[1]Titolo1 SpeseCorrenti-Missio.10'!$CN$129</f>
        <v>0</v>
      </c>
      <c r="F68" s="47">
        <f t="shared" ref="F68:F73" si="7">SUM(C68:E68)</f>
        <v>0</v>
      </c>
    </row>
    <row r="69" spans="2:6" ht="15.75">
      <c r="B69" s="1" t="s">
        <v>1</v>
      </c>
      <c r="C69" s="59">
        <f>+'[1]Titolo1 SpeseCorrenti-Missio.10'!$CP$55</f>
        <v>112075074.63</v>
      </c>
      <c r="D69" s="59">
        <f>+'[1]Titolo1 SpeseCorrenti-Missio.10'!$CP$82</f>
        <v>8633958.0099999979</v>
      </c>
      <c r="E69" s="59">
        <f>+'[1]Titolo1 SpeseCorrenti-Missio.10'!$CP$129</f>
        <v>45481980.100000009</v>
      </c>
      <c r="F69" s="47">
        <f t="shared" si="7"/>
        <v>166191012.74000001</v>
      </c>
    </row>
    <row r="70" spans="2:6" ht="15.75">
      <c r="B70" s="1" t="s">
        <v>2</v>
      </c>
      <c r="C70" s="59">
        <f>+'[1]Titolo1 SpeseCorrenti-Missio.10'!$CR$55</f>
        <v>124246.79000000001</v>
      </c>
      <c r="D70" s="59">
        <f>+'[1]Titolo1 SpeseCorrenti-Missio.10'!$CR$82</f>
        <v>77812</v>
      </c>
      <c r="E70" s="59">
        <f>+'[1]Titolo1 SpeseCorrenti-Missio.10'!$CR$129</f>
        <v>0</v>
      </c>
      <c r="F70" s="47">
        <f t="shared" si="7"/>
        <v>202058.79</v>
      </c>
    </row>
    <row r="71" spans="2:6" ht="15.75">
      <c r="B71" s="1" t="s">
        <v>3</v>
      </c>
      <c r="C71" s="59">
        <f>+'[1]Titolo1 SpeseCorrenti-Missio.10'!$CT$55</f>
        <v>576516.30999999994</v>
      </c>
      <c r="D71" s="59">
        <f>+'[1]Titolo1 SpeseCorrenti-Missio.10'!$CT$82</f>
        <v>564438.55999999994</v>
      </c>
      <c r="E71" s="59">
        <f>+'[1]Titolo1 SpeseCorrenti-Missio.10'!$CT$129</f>
        <v>36009.19</v>
      </c>
      <c r="F71" s="47">
        <f t="shared" si="7"/>
        <v>1176964.0599999998</v>
      </c>
    </row>
    <row r="72" spans="2:6" ht="16.5" thickBot="1">
      <c r="B72" s="1" t="s">
        <v>4</v>
      </c>
      <c r="C72" s="59">
        <f>+'[1]Titolo1 SpeseCorrenti-Missio.10'!$CV$55</f>
        <v>65251822.369999997</v>
      </c>
      <c r="D72" s="59">
        <f>+'[1]Titolo1 SpeseCorrenti-Missio.10'!$CV$82</f>
        <v>24964505.050000004</v>
      </c>
      <c r="E72" s="59">
        <f>+'[1]Titolo1 SpeseCorrenti-Missio.10'!$CV$129</f>
        <v>30549691.710000001</v>
      </c>
      <c r="F72" s="47">
        <f t="shared" si="7"/>
        <v>120766019.13</v>
      </c>
    </row>
    <row r="73" spans="2:6" ht="16.5" thickBot="1">
      <c r="B73" s="5" t="s">
        <v>8</v>
      </c>
      <c r="C73" s="52">
        <f>SUM(C68:C72)</f>
        <v>178027660.09999999</v>
      </c>
      <c r="D73" s="52">
        <f>SUM(D68:D72)</f>
        <v>34240713.620000005</v>
      </c>
      <c r="E73" s="52">
        <f>SUM(E68:E72)</f>
        <v>76067681</v>
      </c>
      <c r="F73" s="53">
        <f t="shared" si="7"/>
        <v>288336054.72000003</v>
      </c>
    </row>
    <row r="74" spans="2:6">
      <c r="F74" s="28" t="s">
        <v>9</v>
      </c>
    </row>
    <row r="75" spans="2:6">
      <c r="B75" s="69"/>
      <c r="C75" s="69"/>
      <c r="D75" s="69"/>
      <c r="E75" s="69"/>
      <c r="F75" s="69"/>
    </row>
    <row r="76" spans="2:6">
      <c r="B76" s="12" t="s">
        <v>19</v>
      </c>
      <c r="C76" s="12"/>
      <c r="D76" s="12"/>
      <c r="E76" s="12"/>
      <c r="F76" s="12"/>
    </row>
    <row r="77" spans="2:6" ht="42.95" customHeight="1">
      <c r="B77" s="26" t="s">
        <v>75</v>
      </c>
      <c r="C77" s="9" t="s">
        <v>5</v>
      </c>
      <c r="D77" s="9" t="s">
        <v>6</v>
      </c>
      <c r="E77" s="9" t="s">
        <v>7</v>
      </c>
      <c r="F77" s="9" t="s">
        <v>10</v>
      </c>
    </row>
    <row r="78" spans="2:6" ht="15.75">
      <c r="B78" s="1" t="s">
        <v>0</v>
      </c>
      <c r="C78" s="59">
        <f>+'[1]Titolo1 SpeseCorrenti-Missio.10'!$DC$55</f>
        <v>0</v>
      </c>
      <c r="D78" s="59">
        <f>+'[1]Titolo1 SpeseCorrenti-Missio.10'!$DC$82</f>
        <v>0</v>
      </c>
      <c r="E78" s="59">
        <f>+'[1]Titolo1 SpeseCorrenti-Missio.10'!$DC$129</f>
        <v>0</v>
      </c>
      <c r="F78" s="47">
        <f t="shared" ref="F78:F83" si="8">SUM(C78:E78)</f>
        <v>0</v>
      </c>
    </row>
    <row r="79" spans="2:6" ht="15.75">
      <c r="B79" s="1" t="s">
        <v>1</v>
      </c>
      <c r="C79" s="59">
        <f>+'[1]Titolo1 SpeseCorrenti-Missio.10'!$DE$55</f>
        <v>23914527.620000001</v>
      </c>
      <c r="D79" s="59">
        <f>+'[1]Titolo1 SpeseCorrenti-Missio.10'!$DE$82</f>
        <v>452134.03999999992</v>
      </c>
      <c r="E79" s="59">
        <f>+'[1]Titolo1 SpeseCorrenti-Missio.10'!$DE$129</f>
        <v>377533.72000000003</v>
      </c>
      <c r="F79" s="47">
        <f t="shared" si="8"/>
        <v>24744195.379999999</v>
      </c>
    </row>
    <row r="80" spans="2:6" ht="15.75">
      <c r="B80" s="1" t="s">
        <v>2</v>
      </c>
      <c r="C80" s="59">
        <f>+'[1]Titolo1 SpeseCorrenti-Missio.10'!$DG$55</f>
        <v>107819</v>
      </c>
      <c r="D80" s="59">
        <f>+'[1]Titolo1 SpeseCorrenti-Missio.10'!$DG$82</f>
        <v>18000</v>
      </c>
      <c r="E80" s="59">
        <f>+'[1]Titolo1 SpeseCorrenti-Missio.10'!$DG$129</f>
        <v>0</v>
      </c>
      <c r="F80" s="47">
        <f t="shared" si="8"/>
        <v>125819</v>
      </c>
    </row>
    <row r="81" spans="2:6" ht="15.75">
      <c r="B81" s="1" t="s">
        <v>3</v>
      </c>
      <c r="C81" s="59">
        <f>+'[1]Titolo1 SpeseCorrenti-Missio.10'!$DI$55</f>
        <v>54516.959999999999</v>
      </c>
      <c r="D81" s="59">
        <f>+'[1]Titolo1 SpeseCorrenti-Missio.10'!$DI$82</f>
        <v>0</v>
      </c>
      <c r="E81" s="59">
        <f>+'[1]Titolo1 SpeseCorrenti-Missio.10'!$DI$129</f>
        <v>113948.48</v>
      </c>
      <c r="F81" s="47">
        <f t="shared" si="8"/>
        <v>168465.44</v>
      </c>
    </row>
    <row r="82" spans="2:6" ht="16.5" thickBot="1">
      <c r="B82" s="1" t="s">
        <v>4</v>
      </c>
      <c r="C82" s="59">
        <f>+'[1]Titolo1 SpeseCorrenti-Missio.10'!$DK$55</f>
        <v>1316927.49</v>
      </c>
      <c r="D82" s="59">
        <f>+'[1]Titolo1 SpeseCorrenti-Missio.10'!$DK$82</f>
        <v>4361894.8499999996</v>
      </c>
      <c r="E82" s="59">
        <f>+'[1]Titolo1 SpeseCorrenti-Missio.10'!$DK$129</f>
        <v>1168231.2999999998</v>
      </c>
      <c r="F82" s="47">
        <f t="shared" si="8"/>
        <v>6847053.6399999997</v>
      </c>
    </row>
    <row r="83" spans="2:6" ht="16.5" thickBot="1">
      <c r="B83" s="5" t="s">
        <v>8</v>
      </c>
      <c r="C83" s="52">
        <f>SUM(C78:C82)</f>
        <v>25393791.07</v>
      </c>
      <c r="D83" s="52">
        <f>SUM(D78:D82)</f>
        <v>4832028.8899999997</v>
      </c>
      <c r="E83" s="52">
        <f>SUM(E78:E82)</f>
        <v>1659713.4999999998</v>
      </c>
      <c r="F83" s="53">
        <f t="shared" si="8"/>
        <v>31885533.460000001</v>
      </c>
    </row>
    <row r="85" spans="2:6">
      <c r="B85" s="69"/>
      <c r="C85" s="69"/>
      <c r="D85" s="69"/>
      <c r="E85" s="69"/>
      <c r="F85" s="69"/>
    </row>
    <row r="86" spans="2:6">
      <c r="B86" s="68" t="s">
        <v>20</v>
      </c>
      <c r="C86" s="68"/>
      <c r="D86" s="68"/>
      <c r="E86" s="68"/>
      <c r="F86" s="68"/>
    </row>
    <row r="87" spans="2:6" ht="42.95" customHeight="1">
      <c r="B87" s="26" t="s">
        <v>75</v>
      </c>
      <c r="C87" s="9" t="s">
        <v>5</v>
      </c>
      <c r="D87" s="9" t="s">
        <v>6</v>
      </c>
      <c r="E87" s="9" t="s">
        <v>7</v>
      </c>
      <c r="F87" s="9" t="s">
        <v>10</v>
      </c>
    </row>
    <row r="88" spans="2:6" ht="15.75">
      <c r="B88" s="1" t="s">
        <v>0</v>
      </c>
      <c r="C88" s="59">
        <f>SUM(C68,C78)</f>
        <v>0</v>
      </c>
      <c r="D88" s="59">
        <f t="shared" ref="D88:E88" si="9">SUM(D68,D78)</f>
        <v>0</v>
      </c>
      <c r="E88" s="59">
        <f t="shared" si="9"/>
        <v>0</v>
      </c>
      <c r="F88" s="47">
        <f t="shared" ref="F88:F92" si="10">SUM(C88:E88)</f>
        <v>0</v>
      </c>
    </row>
    <row r="89" spans="2:6" ht="15.75">
      <c r="B89" s="1" t="s">
        <v>1</v>
      </c>
      <c r="C89" s="59">
        <f t="shared" ref="C89:E92" si="11">SUM(C69,C79)</f>
        <v>135989602.25</v>
      </c>
      <c r="D89" s="59">
        <f t="shared" si="11"/>
        <v>9086092.049999997</v>
      </c>
      <c r="E89" s="59">
        <f t="shared" si="11"/>
        <v>45859513.820000008</v>
      </c>
      <c r="F89" s="47">
        <f t="shared" si="10"/>
        <v>190935208.12</v>
      </c>
    </row>
    <row r="90" spans="2:6" ht="15.75">
      <c r="B90" s="1" t="s">
        <v>2</v>
      </c>
      <c r="C90" s="59">
        <f t="shared" si="11"/>
        <v>232065.79</v>
      </c>
      <c r="D90" s="59">
        <f t="shared" si="11"/>
        <v>95812</v>
      </c>
      <c r="E90" s="59">
        <f t="shared" si="11"/>
        <v>0</v>
      </c>
      <c r="F90" s="47">
        <f t="shared" si="10"/>
        <v>327877.79000000004</v>
      </c>
    </row>
    <row r="91" spans="2:6" ht="15.75">
      <c r="B91" s="1" t="s">
        <v>3</v>
      </c>
      <c r="C91" s="59">
        <f t="shared" si="11"/>
        <v>631033.2699999999</v>
      </c>
      <c r="D91" s="59">
        <f t="shared" si="11"/>
        <v>564438.55999999994</v>
      </c>
      <c r="E91" s="59">
        <f t="shared" si="11"/>
        <v>149957.66999999998</v>
      </c>
      <c r="F91" s="47">
        <f t="shared" si="10"/>
        <v>1345429.4999999998</v>
      </c>
    </row>
    <row r="92" spans="2:6" ht="16.5" thickBot="1">
      <c r="B92" s="1" t="s">
        <v>4</v>
      </c>
      <c r="C92" s="59">
        <f t="shared" si="11"/>
        <v>66568749.859999999</v>
      </c>
      <c r="D92" s="59">
        <f t="shared" si="11"/>
        <v>29326399.900000006</v>
      </c>
      <c r="E92" s="59">
        <f t="shared" si="11"/>
        <v>31717923.010000002</v>
      </c>
      <c r="F92" s="47">
        <f t="shared" si="10"/>
        <v>127613072.77000001</v>
      </c>
    </row>
    <row r="93" spans="2:6" ht="16.5" thickBot="1">
      <c r="B93" s="5" t="s">
        <v>8</v>
      </c>
      <c r="C93" s="52">
        <f>SUM(C88:C92)</f>
        <v>203421451.17000002</v>
      </c>
      <c r="D93" s="52">
        <f>SUM(D88:D92)</f>
        <v>39072742.510000005</v>
      </c>
      <c r="E93" s="52">
        <f>SUM(E88:E92)</f>
        <v>77727394.500000015</v>
      </c>
      <c r="F93" s="53">
        <f>SUM(F88:F92)</f>
        <v>320221588.18000001</v>
      </c>
    </row>
    <row r="94" spans="2:6">
      <c r="B94" s="34"/>
      <c r="C94" s="34"/>
      <c r="D94" s="34"/>
      <c r="E94" s="34"/>
      <c r="F94" s="38" t="s">
        <v>9</v>
      </c>
    </row>
    <row r="95" spans="2:6">
      <c r="B95" s="69"/>
      <c r="C95" s="69"/>
      <c r="D95" s="69"/>
      <c r="E95" s="69"/>
      <c r="F95" s="69"/>
    </row>
    <row r="96" spans="2:6">
      <c r="B96" s="68" t="s">
        <v>61</v>
      </c>
      <c r="C96" s="68"/>
      <c r="D96" s="68"/>
      <c r="E96" s="68"/>
      <c r="F96" s="68"/>
    </row>
    <row r="97" spans="2:6" ht="42.95" customHeight="1">
      <c r="B97" s="26" t="s">
        <v>75</v>
      </c>
      <c r="C97" s="9" t="s">
        <v>5</v>
      </c>
      <c r="D97" s="9" t="s">
        <v>6</v>
      </c>
      <c r="E97" s="9" t="s">
        <v>7</v>
      </c>
      <c r="F97" s="9" t="s">
        <v>10</v>
      </c>
    </row>
    <row r="98" spans="2:6" ht="15.75">
      <c r="B98" s="1" t="s">
        <v>0</v>
      </c>
      <c r="C98" s="59">
        <f>+'[1]Titolo1 SpeseCorrenti-Missio.10'!$EG$55</f>
        <v>0</v>
      </c>
      <c r="D98" s="59">
        <f>+'[1]Titolo1 SpeseCorrenti-Missio.10'!$EG$82</f>
        <v>0</v>
      </c>
      <c r="E98" s="59">
        <f>+'[1]Titolo1 SpeseCorrenti-Missio.10'!$EG$129</f>
        <v>0</v>
      </c>
      <c r="F98" s="47">
        <f t="shared" ref="F98:F103" si="12">SUM(C98:E98)</f>
        <v>0</v>
      </c>
    </row>
    <row r="99" spans="2:6" ht="15.75">
      <c r="B99" s="1" t="s">
        <v>1</v>
      </c>
      <c r="C99" s="59">
        <f>+'[1]Titolo1 SpeseCorrenti-Missio.10'!$EI$55</f>
        <v>595752889.91999984</v>
      </c>
      <c r="D99" s="59">
        <f>+'[1]Titolo1 SpeseCorrenti-Missio.10'!$EI$82</f>
        <v>24929751.159999985</v>
      </c>
      <c r="E99" s="59">
        <f>+'[1]Titolo1 SpeseCorrenti-Missio.10'!$EI$129</f>
        <v>145516166.63999999</v>
      </c>
      <c r="F99" s="47">
        <f t="shared" si="12"/>
        <v>766198807.71999979</v>
      </c>
    </row>
    <row r="100" spans="2:6" ht="15.75">
      <c r="B100" s="1" t="s">
        <v>2</v>
      </c>
      <c r="C100" s="59">
        <f>+'[1]Titolo1 SpeseCorrenti-Missio.10'!$EK$55</f>
        <v>574650.87999999989</v>
      </c>
      <c r="D100" s="59">
        <f>+'[1]Titolo1 SpeseCorrenti-Missio.10'!$EK$82</f>
        <v>427812</v>
      </c>
      <c r="E100" s="59">
        <f>+'[1]Titolo1 SpeseCorrenti-Missio.10'!$EK$129</f>
        <v>0</v>
      </c>
      <c r="F100" s="47">
        <f t="shared" si="12"/>
        <v>1002462.8799999999</v>
      </c>
    </row>
    <row r="101" spans="2:6" ht="15.75">
      <c r="B101" s="1" t="s">
        <v>3</v>
      </c>
      <c r="C101" s="59">
        <f>+'[1]Titolo1 SpeseCorrenti-Missio.10'!$EM$55</f>
        <v>1787393.0200000003</v>
      </c>
      <c r="D101" s="59">
        <f>+'[1]Titolo1 SpeseCorrenti-Missio.10'!$EM$82</f>
        <v>1468548.3199999998</v>
      </c>
      <c r="E101" s="59">
        <f>+'[1]Titolo1 SpeseCorrenti-Missio.10'!$EM$129</f>
        <v>1036327.2500000001</v>
      </c>
      <c r="F101" s="47">
        <f t="shared" si="12"/>
        <v>4292268.59</v>
      </c>
    </row>
    <row r="102" spans="2:6" ht="16.5" thickBot="1">
      <c r="B102" s="1" t="s">
        <v>4</v>
      </c>
      <c r="C102" s="59">
        <f>+'[1]Titolo1 SpeseCorrenti-Missio.10'!$EO$55</f>
        <v>303062986</v>
      </c>
      <c r="D102" s="59">
        <f>+'[1]Titolo1 SpeseCorrenti-Missio.10'!$EO$82</f>
        <v>131133739.81</v>
      </c>
      <c r="E102" s="59">
        <f>+'[1]Titolo1 SpeseCorrenti-Missio.10'!$EO$129</f>
        <v>164372933.87</v>
      </c>
      <c r="F102" s="47">
        <f t="shared" si="12"/>
        <v>598569659.68000007</v>
      </c>
    </row>
    <row r="103" spans="2:6" ht="16.5" thickBot="1">
      <c r="B103" s="5" t="s">
        <v>8</v>
      </c>
      <c r="C103" s="52">
        <f>SUM(C98:C102)</f>
        <v>901177919.81999981</v>
      </c>
      <c r="D103" s="52">
        <f>SUM(D98:D102)</f>
        <v>157959851.28999999</v>
      </c>
      <c r="E103" s="52">
        <f>SUM(E98:E102)</f>
        <v>310925427.75999999</v>
      </c>
      <c r="F103" s="53">
        <f t="shared" si="12"/>
        <v>1370063198.8699999</v>
      </c>
    </row>
    <row r="105" spans="2:6">
      <c r="B105" s="69"/>
      <c r="C105" s="69"/>
      <c r="D105" s="69"/>
      <c r="E105" s="69"/>
      <c r="F105" s="69"/>
    </row>
    <row r="106" spans="2:6">
      <c r="B106" s="12" t="s">
        <v>23</v>
      </c>
      <c r="C106" s="12"/>
      <c r="D106" s="12"/>
      <c r="E106" s="12"/>
      <c r="F106" s="12"/>
    </row>
    <row r="107" spans="2:6" ht="42.95" customHeight="1">
      <c r="B107" s="26" t="s">
        <v>75</v>
      </c>
      <c r="C107" s="9" t="s">
        <v>5</v>
      </c>
      <c r="D107" s="9" t="s">
        <v>6</v>
      </c>
      <c r="E107" s="9" t="s">
        <v>7</v>
      </c>
      <c r="F107" s="9" t="s">
        <v>10</v>
      </c>
    </row>
    <row r="108" spans="2:6" ht="15.75">
      <c r="B108" s="1" t="s">
        <v>0</v>
      </c>
      <c r="C108" s="59">
        <f>+'[1]Titolo1 SpeseCorrenti-Missio.10'!$EV$55</f>
        <v>217921.02</v>
      </c>
      <c r="D108" s="59">
        <f>+'[1]Titolo1 SpeseCorrenti-Missio.10'!$EV$82</f>
        <v>0</v>
      </c>
      <c r="E108" s="59">
        <f>+'[1]Titolo1 SpeseCorrenti-Missio.10'!$EV$129</f>
        <v>0</v>
      </c>
      <c r="F108" s="47">
        <f t="shared" ref="F108:F113" si="13">SUM(C108:E108)</f>
        <v>217921.02</v>
      </c>
    </row>
    <row r="109" spans="2:6" ht="15.75">
      <c r="B109" s="1" t="s">
        <v>1</v>
      </c>
      <c r="C109" s="59">
        <f>+'[1]Titolo1 SpeseCorrenti-Missio.10'!$EX$55</f>
        <v>102923390.53</v>
      </c>
      <c r="D109" s="59">
        <f>+'[1]Titolo1 SpeseCorrenti-Missio.10'!$EX$82</f>
        <v>1065917.71</v>
      </c>
      <c r="E109" s="59">
        <f>+'[1]Titolo1 SpeseCorrenti-Missio.10'!$EX$129</f>
        <v>24420473.52</v>
      </c>
      <c r="F109" s="47">
        <f t="shared" si="13"/>
        <v>128409781.75999999</v>
      </c>
    </row>
    <row r="110" spans="2:6" ht="15.75">
      <c r="B110" s="1" t="s">
        <v>2</v>
      </c>
      <c r="C110" s="59">
        <f>+'[1]Titolo1 SpeseCorrenti-Missio.10'!$EZ$55</f>
        <v>190890.07</v>
      </c>
      <c r="D110" s="59">
        <f>+'[1]Titolo1 SpeseCorrenti-Missio.10'!$EZ$82</f>
        <v>36000</v>
      </c>
      <c r="E110" s="59">
        <f>+'[1]Titolo1 SpeseCorrenti-Missio.10'!$EZ$129</f>
        <v>0</v>
      </c>
      <c r="F110" s="47">
        <f t="shared" si="13"/>
        <v>226890.07</v>
      </c>
    </row>
    <row r="111" spans="2:6" ht="15.75">
      <c r="B111" s="1" t="s">
        <v>3</v>
      </c>
      <c r="C111" s="59">
        <f>+'[1]Titolo1 SpeseCorrenti-Missio.10'!$FB$55</f>
        <v>302115.11000000004</v>
      </c>
      <c r="D111" s="59">
        <f>+'[1]Titolo1 SpeseCorrenti-Missio.10'!$FB$82</f>
        <v>88.01</v>
      </c>
      <c r="E111" s="59">
        <f>+'[1]Titolo1 SpeseCorrenti-Missio.10'!$FB$129</f>
        <v>115880.95999999999</v>
      </c>
      <c r="F111" s="47">
        <f t="shared" si="13"/>
        <v>418084.08000000007</v>
      </c>
    </row>
    <row r="112" spans="2:6" ht="16.5" thickBot="1">
      <c r="B112" s="1" t="s">
        <v>4</v>
      </c>
      <c r="C112" s="59">
        <f>+'[1]Titolo1 SpeseCorrenti-Missio.10'!$FD$55</f>
        <v>6084998.5800000001</v>
      </c>
      <c r="D112" s="59">
        <f>+'[1]Titolo1 SpeseCorrenti-Missio.10'!$FD$82</f>
        <v>8726665.7000000011</v>
      </c>
      <c r="E112" s="59">
        <f>+'[1]Titolo1 SpeseCorrenti-Missio.10'!$FD$129</f>
        <v>6265930.6600000001</v>
      </c>
      <c r="F112" s="47">
        <f t="shared" si="13"/>
        <v>21077594.940000001</v>
      </c>
    </row>
    <row r="113" spans="2:6" ht="16.5" thickBot="1">
      <c r="B113" s="5" t="s">
        <v>8</v>
      </c>
      <c r="C113" s="52">
        <f>SUM(C108:C112)</f>
        <v>109719315.30999999</v>
      </c>
      <c r="D113" s="52">
        <f>SUM(D108:D112)</f>
        <v>9828671.4200000018</v>
      </c>
      <c r="E113" s="52">
        <f>SUM(E108:E112)</f>
        <v>30802285.140000001</v>
      </c>
      <c r="F113" s="53">
        <f t="shared" si="13"/>
        <v>150350271.87</v>
      </c>
    </row>
    <row r="115" spans="2:6">
      <c r="B115" s="69"/>
      <c r="C115" s="69"/>
      <c r="D115" s="69"/>
      <c r="E115" s="69"/>
      <c r="F115" s="69"/>
    </row>
    <row r="116" spans="2:6">
      <c r="B116" s="68" t="s">
        <v>60</v>
      </c>
      <c r="C116" s="68"/>
      <c r="D116" s="68"/>
      <c r="E116" s="68"/>
      <c r="F116" s="68"/>
    </row>
    <row r="117" spans="2:6" ht="31.5">
      <c r="B117" s="26" t="s">
        <v>75</v>
      </c>
      <c r="C117" s="9" t="s">
        <v>5</v>
      </c>
      <c r="D117" s="9" t="s">
        <v>6</v>
      </c>
      <c r="E117" s="9" t="s">
        <v>7</v>
      </c>
      <c r="F117" s="9" t="s">
        <v>10</v>
      </c>
    </row>
    <row r="118" spans="2:6" ht="15.75">
      <c r="B118" s="1" t="s">
        <v>0</v>
      </c>
      <c r="C118" s="59">
        <f>SUM(C98,C108)</f>
        <v>217921.02</v>
      </c>
      <c r="D118" s="59">
        <f t="shared" ref="D118:E118" si="14">SUM(D98,D108)</f>
        <v>0</v>
      </c>
      <c r="E118" s="59">
        <f t="shared" si="14"/>
        <v>0</v>
      </c>
      <c r="F118" s="47">
        <f t="shared" ref="F118:F122" si="15">SUM(C118:E118)</f>
        <v>217921.02</v>
      </c>
    </row>
    <row r="119" spans="2:6" ht="15.75">
      <c r="B119" s="1" t="s">
        <v>1</v>
      </c>
      <c r="C119" s="59">
        <f t="shared" ref="C119:E122" si="16">SUM(C99,C109)</f>
        <v>698676280.44999981</v>
      </c>
      <c r="D119" s="59">
        <f t="shared" si="16"/>
        <v>25995668.869999986</v>
      </c>
      <c r="E119" s="59">
        <f t="shared" si="16"/>
        <v>169936640.16</v>
      </c>
      <c r="F119" s="47">
        <f t="shared" si="15"/>
        <v>894608589.47999978</v>
      </c>
    </row>
    <row r="120" spans="2:6" ht="15.75">
      <c r="B120" s="1" t="s">
        <v>2</v>
      </c>
      <c r="C120" s="59">
        <f t="shared" si="16"/>
        <v>765540.95</v>
      </c>
      <c r="D120" s="59">
        <f t="shared" si="16"/>
        <v>463812</v>
      </c>
      <c r="E120" s="59">
        <f t="shared" si="16"/>
        <v>0</v>
      </c>
      <c r="F120" s="47">
        <f t="shared" si="15"/>
        <v>1229352.95</v>
      </c>
    </row>
    <row r="121" spans="2:6" ht="15.75">
      <c r="B121" s="1" t="s">
        <v>3</v>
      </c>
      <c r="C121" s="59">
        <f t="shared" si="16"/>
        <v>2089508.1300000004</v>
      </c>
      <c r="D121" s="59">
        <f t="shared" si="16"/>
        <v>1468636.3299999998</v>
      </c>
      <c r="E121" s="59">
        <f t="shared" si="16"/>
        <v>1152208.2100000002</v>
      </c>
      <c r="F121" s="47">
        <f t="shared" si="15"/>
        <v>4710352.67</v>
      </c>
    </row>
    <row r="122" spans="2:6" ht="16.5" thickBot="1">
      <c r="B122" s="1" t="s">
        <v>4</v>
      </c>
      <c r="C122" s="59">
        <f t="shared" si="16"/>
        <v>309147984.57999998</v>
      </c>
      <c r="D122" s="59">
        <f t="shared" si="16"/>
        <v>139860405.50999999</v>
      </c>
      <c r="E122" s="59">
        <f t="shared" si="16"/>
        <v>170638864.53</v>
      </c>
      <c r="F122" s="47">
        <f t="shared" si="15"/>
        <v>619647254.62</v>
      </c>
    </row>
    <row r="123" spans="2:6" ht="16.5" thickBot="1">
      <c r="B123" s="5" t="s">
        <v>8</v>
      </c>
      <c r="C123" s="52">
        <f>SUM(C118:C122)</f>
        <v>1010897235.1299999</v>
      </c>
      <c r="D123" s="52">
        <f>SUM(D118:D122)</f>
        <v>167788522.70999998</v>
      </c>
      <c r="E123" s="52">
        <f>SUM(E118:E122)</f>
        <v>341727712.89999998</v>
      </c>
      <c r="F123" s="53">
        <f>SUM(F118:F122)</f>
        <v>1520413470.7399998</v>
      </c>
    </row>
    <row r="124" spans="2:6">
      <c r="B124" s="13" t="s">
        <v>11</v>
      </c>
      <c r="C124" s="13"/>
      <c r="D124" s="13"/>
      <c r="E124" s="13"/>
      <c r="F124" s="28" t="s">
        <v>9</v>
      </c>
    </row>
    <row r="125" spans="2:6">
      <c r="B125" s="6" t="s">
        <v>59</v>
      </c>
      <c r="C125" s="13"/>
      <c r="D125" s="13"/>
      <c r="E125" s="13"/>
    </row>
  </sheetData>
  <mergeCells count="22">
    <mergeCell ref="B16:F16"/>
    <mergeCell ref="B45:F45"/>
    <mergeCell ref="B26:F26"/>
    <mergeCell ref="B25:F25"/>
    <mergeCell ref="B35:F35"/>
    <mergeCell ref="B36:F36"/>
    <mergeCell ref="B2:F2"/>
    <mergeCell ref="B116:F116"/>
    <mergeCell ref="B95:F95"/>
    <mergeCell ref="B96:F96"/>
    <mergeCell ref="B105:F105"/>
    <mergeCell ref="B115:F115"/>
    <mergeCell ref="B55:F55"/>
    <mergeCell ref="B56:F56"/>
    <mergeCell ref="B66:F66"/>
    <mergeCell ref="B75:F75"/>
    <mergeCell ref="B85:F85"/>
    <mergeCell ref="B86:F86"/>
    <mergeCell ref="B3:F3"/>
    <mergeCell ref="B5:F5"/>
    <mergeCell ref="B6:F6"/>
    <mergeCell ref="B15:F15"/>
  </mergeCells>
  <pageMargins left="0.70866141732283472" right="0.70866141732283472" top="1.9291338582677167" bottom="1.5354330708661419" header="0.31496062992125984" footer="0.31496062992125984"/>
  <pageSetup paperSize="8" scale="8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G124"/>
  <sheetViews>
    <sheetView zoomScaleNormal="100" workbookViewId="0">
      <selection activeCell="B3" sqref="B3:F3"/>
    </sheetView>
  </sheetViews>
  <sheetFormatPr defaultColWidth="8.85546875" defaultRowHeight="15"/>
  <cols>
    <col min="1" max="1" width="8.7109375" style="3" customWidth="1"/>
    <col min="2" max="2" width="50.7109375" style="3" customWidth="1"/>
    <col min="3" max="4" width="26.7109375" style="3" customWidth="1"/>
    <col min="5" max="5" width="20.7109375" style="3" customWidth="1"/>
    <col min="6" max="6" width="31.7109375" style="3" customWidth="1"/>
    <col min="7" max="7" width="5.42578125" style="3" customWidth="1"/>
    <col min="8" max="16384" width="8.85546875" style="3"/>
  </cols>
  <sheetData>
    <row r="1" spans="2:7" ht="15" customHeight="1"/>
    <row r="2" spans="2:7" ht="29.25" customHeight="1">
      <c r="B2" s="79" t="s">
        <v>91</v>
      </c>
      <c r="C2" s="79"/>
      <c r="D2" s="79"/>
      <c r="E2" s="79"/>
      <c r="F2" s="79"/>
      <c r="G2" s="2"/>
    </row>
    <row r="3" spans="2:7" ht="15" customHeight="1">
      <c r="B3" s="75" t="s">
        <v>35</v>
      </c>
      <c r="C3" s="76"/>
      <c r="D3" s="76"/>
      <c r="E3" s="76"/>
      <c r="F3" s="76"/>
      <c r="G3" s="7"/>
    </row>
    <row r="4" spans="2:7" ht="15" customHeight="1">
      <c r="B4" s="74"/>
      <c r="C4" s="74"/>
      <c r="D4" s="74"/>
      <c r="E4" s="74"/>
      <c r="F4" s="74"/>
    </row>
    <row r="5" spans="2:7">
      <c r="B5" s="72" t="s">
        <v>62</v>
      </c>
      <c r="C5" s="78"/>
      <c r="D5" s="78"/>
      <c r="E5" s="78"/>
      <c r="F5" s="78"/>
    </row>
    <row r="6" spans="2:7" ht="42.95" customHeight="1">
      <c r="B6" s="18" t="s">
        <v>24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7" ht="15" customHeight="1">
      <c r="B7" s="1" t="s">
        <v>0</v>
      </c>
      <c r="C7" s="58">
        <f>+'[1]Titolo2 SpeseIn C.capit.Miss.10'!$B$55</f>
        <v>0</v>
      </c>
      <c r="D7" s="58">
        <f>+'[1]Titolo2 SpeseIn C.capit.Miss.10'!$B$82</f>
        <v>0</v>
      </c>
      <c r="E7" s="58">
        <f>+'[1]Titolo2 SpeseIn C.capit.Miss.10'!$B$129</f>
        <v>0</v>
      </c>
      <c r="F7" s="16">
        <f t="shared" ref="F7:F11" si="0">SUM(C7:E7)</f>
        <v>0</v>
      </c>
    </row>
    <row r="8" spans="2:7" ht="15" customHeight="1">
      <c r="B8" s="1" t="s">
        <v>1</v>
      </c>
      <c r="C8" s="58">
        <f>+'[1]Titolo2 SpeseIn C.capit.Miss.10'!$D$55</f>
        <v>18862613.780000001</v>
      </c>
      <c r="D8" s="58">
        <f>+'[1]Titolo2 SpeseIn C.capit.Miss.10'!$D$82</f>
        <v>1102423.1299999999</v>
      </c>
      <c r="E8" s="58">
        <f>+'[1]Titolo2 SpeseIn C.capit.Miss.10'!$D$129</f>
        <v>2886274.41</v>
      </c>
      <c r="F8" s="16">
        <f t="shared" si="0"/>
        <v>22851311.32</v>
      </c>
    </row>
    <row r="9" spans="2:7" ht="15" customHeight="1">
      <c r="B9" s="1" t="s">
        <v>2</v>
      </c>
      <c r="C9" s="58">
        <f>+'[1]Titolo2 SpeseIn C.capit.Miss.10'!$F$55</f>
        <v>1627644.86</v>
      </c>
      <c r="D9" s="58">
        <f>+'[1]Titolo2 SpeseIn C.capit.Miss.10'!$F$82</f>
        <v>175720.77</v>
      </c>
      <c r="E9" s="58">
        <f>+'[1]Titolo2 SpeseIn C.capit.Miss.10'!$F$129</f>
        <v>497467.9</v>
      </c>
      <c r="F9" s="16">
        <f t="shared" si="0"/>
        <v>2300833.5300000003</v>
      </c>
    </row>
    <row r="10" spans="2:7" ht="15" customHeight="1">
      <c r="B10" s="1" t="s">
        <v>3</v>
      </c>
      <c r="C10" s="58">
        <f>+'[1]Titolo2 SpeseIn C.capit.Miss.10'!$H$55</f>
        <v>495413.41</v>
      </c>
      <c r="D10" s="58">
        <f>+'[1]Titolo2 SpeseIn C.capit.Miss.10'!$H$82</f>
        <v>1565330.86</v>
      </c>
      <c r="E10" s="58">
        <f>+'[1]Titolo2 SpeseIn C.capit.Miss.10'!$H$129</f>
        <v>273096.2</v>
      </c>
      <c r="F10" s="16">
        <f t="shared" si="0"/>
        <v>2333840.4700000002</v>
      </c>
    </row>
    <row r="11" spans="2:7" ht="15" customHeight="1" thickBot="1">
      <c r="B11" s="1" t="s">
        <v>4</v>
      </c>
      <c r="C11" s="58">
        <f>+'[1]Titolo2 SpeseIn C.capit.Miss.10'!$J$55</f>
        <v>408372768.51000005</v>
      </c>
      <c r="D11" s="58">
        <f>+'[1]Titolo2 SpeseIn C.capit.Miss.10'!$J$82</f>
        <v>168379845.99000001</v>
      </c>
      <c r="E11" s="58">
        <f>+'[1]Titolo2 SpeseIn C.capit.Miss.10'!$J$129</f>
        <v>353178531.25</v>
      </c>
      <c r="F11" s="16">
        <f t="shared" si="0"/>
        <v>929931145.75</v>
      </c>
    </row>
    <row r="12" spans="2:7" ht="16.5" thickBot="1">
      <c r="B12" s="54" t="s">
        <v>8</v>
      </c>
      <c r="C12" s="55">
        <f>SUM(C7:C11)</f>
        <v>429358440.56000006</v>
      </c>
      <c r="D12" s="55">
        <f>SUM(D7:D11)</f>
        <v>171223320.75</v>
      </c>
      <c r="E12" s="55">
        <f>SUM(E7:E11)</f>
        <v>356835369.75999999</v>
      </c>
      <c r="F12" s="56">
        <f>SUM(F7:F11)</f>
        <v>957417131.07000005</v>
      </c>
    </row>
    <row r="13" spans="2:7">
      <c r="F13" s="30" t="s">
        <v>9</v>
      </c>
    </row>
    <row r="14" spans="2:7">
      <c r="B14" s="77"/>
      <c r="C14" s="77"/>
      <c r="D14" s="77"/>
      <c r="E14" s="77"/>
      <c r="F14" s="77"/>
    </row>
    <row r="15" spans="2:7">
      <c r="B15" s="72" t="s">
        <v>66</v>
      </c>
      <c r="C15" s="78"/>
      <c r="D15" s="78"/>
      <c r="E15" s="78"/>
      <c r="F15" s="78"/>
    </row>
    <row r="16" spans="2:7" ht="42.95" customHeight="1">
      <c r="B16" s="18" t="s">
        <v>24</v>
      </c>
      <c r="C16" s="4" t="s">
        <v>5</v>
      </c>
      <c r="D16" s="4" t="s">
        <v>6</v>
      </c>
      <c r="E16" s="4" t="s">
        <v>7</v>
      </c>
      <c r="F16" s="4" t="s">
        <v>10</v>
      </c>
    </row>
    <row r="17" spans="2:6" ht="15" customHeight="1">
      <c r="B17" s="1" t="s">
        <v>0</v>
      </c>
      <c r="C17" s="58">
        <f>+'[1]Titolo2 SpeseIn C.capit.Miss.10'!$Q$55</f>
        <v>0</v>
      </c>
      <c r="D17" s="58">
        <f>+'[1]Titolo2 SpeseIn C.capit.Miss.10'!$Q$82</f>
        <v>0</v>
      </c>
      <c r="E17" s="58">
        <f>+'[1]Titolo2 SpeseIn C.capit.Miss.10'!$Q$129</f>
        <v>0</v>
      </c>
      <c r="F17" s="16">
        <f t="shared" ref="F17:F21" si="1">SUM(C17:E17)</f>
        <v>0</v>
      </c>
    </row>
    <row r="18" spans="2:6" ht="15" customHeight="1">
      <c r="B18" s="1" t="s">
        <v>1</v>
      </c>
      <c r="C18" s="58">
        <f>+'[1]Titolo2 SpeseIn C.capit.Miss.10'!$S$55</f>
        <v>6991554.3300000001</v>
      </c>
      <c r="D18" s="58">
        <f>+'[1]Titolo2 SpeseIn C.capit.Miss.10'!$S$82</f>
        <v>0</v>
      </c>
      <c r="E18" s="58">
        <f>+'[1]Titolo2 SpeseIn C.capit.Miss.10'!$S$129</f>
        <v>7220632</v>
      </c>
      <c r="F18" s="16">
        <f t="shared" si="1"/>
        <v>14212186.33</v>
      </c>
    </row>
    <row r="19" spans="2:6" ht="15" customHeight="1">
      <c r="B19" s="1" t="s">
        <v>2</v>
      </c>
      <c r="C19" s="58">
        <f>+'[1]Titolo2 SpeseIn C.capit.Miss.10'!$U$55</f>
        <v>0</v>
      </c>
      <c r="D19" s="58">
        <f>+'[1]Titolo2 SpeseIn C.capit.Miss.10'!$U$82</f>
        <v>0</v>
      </c>
      <c r="E19" s="58">
        <f>+'[1]Titolo2 SpeseIn C.capit.Miss.10'!$U$129</f>
        <v>0</v>
      </c>
      <c r="F19" s="16">
        <f t="shared" si="1"/>
        <v>0</v>
      </c>
    </row>
    <row r="20" spans="2:6" ht="15" customHeight="1">
      <c r="B20" s="1" t="s">
        <v>3</v>
      </c>
      <c r="C20" s="58">
        <f>+'[1]Titolo2 SpeseIn C.capit.Miss.10'!$W$55</f>
        <v>0</v>
      </c>
      <c r="D20" s="58">
        <f>+'[1]Titolo2 SpeseIn C.capit.Miss.10'!$W$82</f>
        <v>0</v>
      </c>
      <c r="E20" s="58">
        <f>+'[1]Titolo2 SpeseIn C.capit.Miss.10'!$W$129</f>
        <v>0</v>
      </c>
      <c r="F20" s="16">
        <f t="shared" si="1"/>
        <v>0</v>
      </c>
    </row>
    <row r="21" spans="2:6" ht="15" customHeight="1" thickBot="1">
      <c r="B21" s="1" t="s">
        <v>4</v>
      </c>
      <c r="C21" s="58">
        <f>+'[1]Titolo2 SpeseIn C.capit.Miss.10'!$Y$55</f>
        <v>3347660.34</v>
      </c>
      <c r="D21" s="58">
        <f>+'[1]Titolo2 SpeseIn C.capit.Miss.10'!$Y$82</f>
        <v>1835481.71</v>
      </c>
      <c r="E21" s="58">
        <f>+'[1]Titolo2 SpeseIn C.capit.Miss.10'!$Y$129</f>
        <v>35520133.82</v>
      </c>
      <c r="F21" s="16">
        <f t="shared" si="1"/>
        <v>40703275.869999997</v>
      </c>
    </row>
    <row r="22" spans="2:6" ht="16.5" thickBot="1">
      <c r="B22" s="54" t="s">
        <v>8</v>
      </c>
      <c r="C22" s="55">
        <f>SUM(C17,C18,C19,C20,C21)</f>
        <v>10339214.67</v>
      </c>
      <c r="D22" s="55">
        <f>SUM(D17:D21)</f>
        <v>1835481.71</v>
      </c>
      <c r="E22" s="55">
        <f>SUM(E17:E21)</f>
        <v>42740765.82</v>
      </c>
      <c r="F22" s="56">
        <f>SUM(F17:F21)</f>
        <v>54915462.199999996</v>
      </c>
    </row>
    <row r="23" spans="2:6">
      <c r="F23" s="30" t="s">
        <v>9</v>
      </c>
    </row>
    <row r="24" spans="2:6">
      <c r="B24" s="77"/>
      <c r="C24" s="77"/>
      <c r="D24" s="77"/>
      <c r="E24" s="77"/>
      <c r="F24" s="77"/>
    </row>
    <row r="25" spans="2:6">
      <c r="B25" s="72" t="s">
        <v>63</v>
      </c>
      <c r="C25" s="72"/>
      <c r="D25" s="72"/>
      <c r="E25" s="72"/>
      <c r="F25" s="72"/>
    </row>
    <row r="26" spans="2:6" ht="42.95" customHeight="1">
      <c r="B26" s="18" t="s">
        <v>24</v>
      </c>
      <c r="C26" s="4" t="s">
        <v>5</v>
      </c>
      <c r="D26" s="4" t="s">
        <v>6</v>
      </c>
      <c r="E26" s="4" t="s">
        <v>7</v>
      </c>
      <c r="F26" s="4" t="s">
        <v>10</v>
      </c>
    </row>
    <row r="27" spans="2:6" ht="15" customHeight="1">
      <c r="B27" s="1" t="s">
        <v>0</v>
      </c>
      <c r="C27" s="58">
        <f>SUM(C7,C17)</f>
        <v>0</v>
      </c>
      <c r="D27" s="58">
        <f t="shared" ref="D27:E27" si="2">SUM(D7,D17)</f>
        <v>0</v>
      </c>
      <c r="E27" s="58">
        <f t="shared" si="2"/>
        <v>0</v>
      </c>
      <c r="F27" s="16">
        <f t="shared" ref="F27:F31" si="3">SUM(C27:E27)</f>
        <v>0</v>
      </c>
    </row>
    <row r="28" spans="2:6" ht="15" customHeight="1">
      <c r="B28" s="1" t="s">
        <v>1</v>
      </c>
      <c r="C28" s="58">
        <f t="shared" ref="C28:E31" si="4">SUM(C8,C18)</f>
        <v>25854168.109999999</v>
      </c>
      <c r="D28" s="58">
        <f t="shared" si="4"/>
        <v>1102423.1299999999</v>
      </c>
      <c r="E28" s="58">
        <f t="shared" si="4"/>
        <v>10106906.41</v>
      </c>
      <c r="F28" s="16">
        <f t="shared" si="3"/>
        <v>37063497.649999999</v>
      </c>
    </row>
    <row r="29" spans="2:6" ht="15" customHeight="1">
      <c r="B29" s="1" t="s">
        <v>2</v>
      </c>
      <c r="C29" s="58">
        <f t="shared" si="4"/>
        <v>1627644.86</v>
      </c>
      <c r="D29" s="58">
        <f t="shared" si="4"/>
        <v>175720.77</v>
      </c>
      <c r="E29" s="58">
        <f t="shared" si="4"/>
        <v>497467.9</v>
      </c>
      <c r="F29" s="16">
        <f t="shared" si="3"/>
        <v>2300833.5300000003</v>
      </c>
    </row>
    <row r="30" spans="2:6" ht="15" customHeight="1">
      <c r="B30" s="1" t="s">
        <v>3</v>
      </c>
      <c r="C30" s="58">
        <f t="shared" si="4"/>
        <v>495413.41</v>
      </c>
      <c r="D30" s="58">
        <f t="shared" si="4"/>
        <v>1565330.86</v>
      </c>
      <c r="E30" s="58">
        <f t="shared" si="4"/>
        <v>273096.2</v>
      </c>
      <c r="F30" s="16">
        <f t="shared" si="3"/>
        <v>2333840.4700000002</v>
      </c>
    </row>
    <row r="31" spans="2:6" ht="15" customHeight="1" thickBot="1">
      <c r="B31" s="1" t="s">
        <v>4</v>
      </c>
      <c r="C31" s="58">
        <f t="shared" si="4"/>
        <v>411720428.85000002</v>
      </c>
      <c r="D31" s="58">
        <f t="shared" si="4"/>
        <v>170215327.70000002</v>
      </c>
      <c r="E31" s="58">
        <f t="shared" si="4"/>
        <v>388698665.06999999</v>
      </c>
      <c r="F31" s="16">
        <f t="shared" si="3"/>
        <v>970634421.62000012</v>
      </c>
    </row>
    <row r="32" spans="2:6" ht="16.5" thickBot="1">
      <c r="B32" s="54" t="s">
        <v>8</v>
      </c>
      <c r="C32" s="55">
        <f>SUM(C27:C31)</f>
        <v>439697655.23000002</v>
      </c>
      <c r="D32" s="55">
        <f>SUM(D27:D31)</f>
        <v>173058802.46000001</v>
      </c>
      <c r="E32" s="55">
        <f>SUM(E27:E31)</f>
        <v>399576135.57999998</v>
      </c>
      <c r="F32" s="56">
        <f>SUM(F27:F31)</f>
        <v>1012332593.2700001</v>
      </c>
    </row>
    <row r="33" spans="2:6">
      <c r="B33" s="31"/>
      <c r="C33" s="31"/>
      <c r="D33" s="31"/>
      <c r="E33" s="31"/>
      <c r="F33" s="40" t="s">
        <v>9</v>
      </c>
    </row>
    <row r="34" spans="2:6">
      <c r="B34" s="74"/>
      <c r="C34" s="74"/>
      <c r="D34" s="74"/>
      <c r="E34" s="74"/>
      <c r="F34" s="74"/>
    </row>
    <row r="35" spans="2:6">
      <c r="B35" s="72" t="s">
        <v>64</v>
      </c>
      <c r="C35" s="78"/>
      <c r="D35" s="78"/>
      <c r="E35" s="78"/>
      <c r="F35" s="78"/>
    </row>
    <row r="36" spans="2:6" ht="42.95" customHeight="1">
      <c r="B36" s="18" t="s">
        <v>24</v>
      </c>
      <c r="C36" s="4" t="s">
        <v>5</v>
      </c>
      <c r="D36" s="4" t="s">
        <v>6</v>
      </c>
      <c r="E36" s="4" t="s">
        <v>7</v>
      </c>
      <c r="F36" s="4" t="s">
        <v>10</v>
      </c>
    </row>
    <row r="37" spans="2:6" ht="15" customHeight="1">
      <c r="B37" s="1" t="s">
        <v>0</v>
      </c>
      <c r="C37" s="58">
        <f>+'[1]Titolo2 SpeseIn C.capit.Miss.10'!$AU$55</f>
        <v>0</v>
      </c>
      <c r="D37" s="58">
        <f>+'[1]Titolo2 SpeseIn C.capit.Miss.10'!$AU$82</f>
        <v>0</v>
      </c>
      <c r="E37" s="58">
        <f>+'[1]Titolo2 SpeseIn C.capit.Miss.10'!$AU$129</f>
        <v>0</v>
      </c>
      <c r="F37" s="16">
        <f t="shared" ref="F37:F41" si="5">SUM(C37:E37)</f>
        <v>0</v>
      </c>
    </row>
    <row r="38" spans="2:6" ht="15" customHeight="1">
      <c r="B38" s="1" t="s">
        <v>1</v>
      </c>
      <c r="C38" s="58">
        <f>+'[1]Titolo2 SpeseIn C.capit.Miss.10'!$AW$55</f>
        <v>8552953.1799999997</v>
      </c>
      <c r="D38" s="58">
        <f>+'[1]Titolo2 SpeseIn C.capit.Miss.10'!$AW$82</f>
        <v>167732.68</v>
      </c>
      <c r="E38" s="58">
        <f>+'[1]Titolo2 SpeseIn C.capit.Miss.10'!$AW$129</f>
        <v>1782719.6300000001</v>
      </c>
      <c r="F38" s="16">
        <f t="shared" si="5"/>
        <v>10503405.49</v>
      </c>
    </row>
    <row r="39" spans="2:6" ht="15" customHeight="1">
      <c r="B39" s="1" t="s">
        <v>2</v>
      </c>
      <c r="C39" s="58">
        <f>+'[1]Titolo2 SpeseIn C.capit.Miss.10'!$AY$55</f>
        <v>1071627.47</v>
      </c>
      <c r="D39" s="58">
        <f>+'[1]Titolo2 SpeseIn C.capit.Miss.10'!$AY$82</f>
        <v>175720.77</v>
      </c>
      <c r="E39" s="58">
        <f>+'[1]Titolo2 SpeseIn C.capit.Miss.10'!$AY$129</f>
        <v>182268</v>
      </c>
      <c r="F39" s="16">
        <f t="shared" si="5"/>
        <v>1429616.24</v>
      </c>
    </row>
    <row r="40" spans="2:6" ht="15" customHeight="1">
      <c r="B40" s="1" t="s">
        <v>3</v>
      </c>
      <c r="C40" s="58">
        <f>+'[1]Titolo2 SpeseIn C.capit.Miss.10'!$BA$55</f>
        <v>364749.72000000003</v>
      </c>
      <c r="D40" s="58">
        <f>+'[1]Titolo2 SpeseIn C.capit.Miss.10'!$BA$82</f>
        <v>76208.13</v>
      </c>
      <c r="E40" s="58">
        <f>+'[1]Titolo2 SpeseIn C.capit.Miss.10'!$BA$129</f>
        <v>7000</v>
      </c>
      <c r="F40" s="16">
        <f t="shared" si="5"/>
        <v>447957.85000000003</v>
      </c>
    </row>
    <row r="41" spans="2:6" ht="15" customHeight="1" thickBot="1">
      <c r="B41" s="1" t="s">
        <v>4</v>
      </c>
      <c r="C41" s="58">
        <f>+'[1]Titolo2 SpeseIn C.capit.Miss.10'!$BC$55</f>
        <v>267000485.36999997</v>
      </c>
      <c r="D41" s="58">
        <f>+'[1]Titolo2 SpeseIn C.capit.Miss.10'!$BC$82</f>
        <v>94414934.349999994</v>
      </c>
      <c r="E41" s="58">
        <f>+'[1]Titolo2 SpeseIn C.capit.Miss.10'!$BC$129</f>
        <v>152396261.36999997</v>
      </c>
      <c r="F41" s="16">
        <f t="shared" si="5"/>
        <v>513811681.08999991</v>
      </c>
    </row>
    <row r="42" spans="2:6" ht="16.5" thickBot="1">
      <c r="B42" s="54" t="s">
        <v>8</v>
      </c>
      <c r="C42" s="55">
        <f>SUM(C37:C41)</f>
        <v>276989815.73999995</v>
      </c>
      <c r="D42" s="55">
        <f>SUM(D37:D41)</f>
        <v>94834595.929999992</v>
      </c>
      <c r="E42" s="55">
        <f>SUM(E37:E41)</f>
        <v>154368248.99999997</v>
      </c>
      <c r="F42" s="56">
        <f>SUM(F37:F41)</f>
        <v>526192660.6699999</v>
      </c>
    </row>
    <row r="43" spans="2:6">
      <c r="F43" s="30" t="s">
        <v>9</v>
      </c>
    </row>
    <row r="44" spans="2:6">
      <c r="B44" s="77"/>
      <c r="C44" s="77"/>
      <c r="D44" s="77"/>
      <c r="E44" s="77"/>
      <c r="F44" s="77"/>
    </row>
    <row r="45" spans="2:6">
      <c r="B45" s="72" t="s">
        <v>65</v>
      </c>
      <c r="C45" s="72"/>
      <c r="D45" s="72"/>
      <c r="E45" s="72"/>
      <c r="F45" s="72"/>
    </row>
    <row r="46" spans="2:6" ht="42.95" customHeight="1">
      <c r="B46" s="18" t="s">
        <v>24</v>
      </c>
      <c r="C46" s="4" t="s">
        <v>5</v>
      </c>
      <c r="D46" s="4" t="s">
        <v>6</v>
      </c>
      <c r="E46" s="4" t="s">
        <v>7</v>
      </c>
      <c r="F46" s="4" t="s">
        <v>10</v>
      </c>
    </row>
    <row r="47" spans="2:6" ht="15" customHeight="1">
      <c r="B47" s="1" t="s">
        <v>0</v>
      </c>
      <c r="C47" s="58">
        <f>+'[1]Titolo2 SpeseIn C.capit.Miss.10'!$BJ$55</f>
        <v>0</v>
      </c>
      <c r="D47" s="58">
        <f>+'[1]Titolo2 SpeseIn C.capit.Miss.10'!$BJ$82</f>
        <v>0</v>
      </c>
      <c r="E47" s="58">
        <f>+'[1]Titolo2 SpeseIn C.capit.Miss.10'!$BJ$129</f>
        <v>0</v>
      </c>
      <c r="F47" s="16">
        <f t="shared" ref="F47:F51" si="6">SUM(C47:E47)</f>
        <v>0</v>
      </c>
    </row>
    <row r="48" spans="2:6" ht="15" customHeight="1">
      <c r="B48" s="1" t="s">
        <v>1</v>
      </c>
      <c r="C48" s="58">
        <f>+'[1]Titolo2 SpeseIn C.capit.Miss.10'!$BL$55</f>
        <v>6670354.3300000001</v>
      </c>
      <c r="D48" s="58">
        <f>+'[1]Titolo2 SpeseIn C.capit.Miss.10'!$BL$82</f>
        <v>0</v>
      </c>
      <c r="E48" s="58">
        <f>+'[1]Titolo2 SpeseIn C.capit.Miss.10'!$BL$129</f>
        <v>7220632</v>
      </c>
      <c r="F48" s="16">
        <f t="shared" si="6"/>
        <v>13890986.33</v>
      </c>
    </row>
    <row r="49" spans="2:6" ht="15" customHeight="1">
      <c r="B49" s="1" t="s">
        <v>2</v>
      </c>
      <c r="C49" s="58">
        <f>+'[1]Titolo2 SpeseIn C.capit.Miss.10'!$BN$55</f>
        <v>0</v>
      </c>
      <c r="D49" s="58">
        <f>+'[1]Titolo2 SpeseIn C.capit.Miss.10'!$BN$82</f>
        <v>0</v>
      </c>
      <c r="E49" s="58">
        <f>+'[1]Titolo2 SpeseIn C.capit.Miss.10'!$BN$129</f>
        <v>0</v>
      </c>
      <c r="F49" s="16">
        <f t="shared" si="6"/>
        <v>0</v>
      </c>
    </row>
    <row r="50" spans="2:6" ht="15" customHeight="1">
      <c r="B50" s="1" t="s">
        <v>3</v>
      </c>
      <c r="C50" s="58">
        <f>+'[1]Titolo2 SpeseIn C.capit.Miss.10'!$BP$55</f>
        <v>0</v>
      </c>
      <c r="D50" s="58">
        <f>+'[1]Titolo2 SpeseIn C.capit.Miss.10'!$BP$82</f>
        <v>0</v>
      </c>
      <c r="E50" s="58">
        <f>+'[1]Titolo2 SpeseIn C.capit.Miss.10'!$BP$129</f>
        <v>0</v>
      </c>
      <c r="F50" s="16">
        <f t="shared" si="6"/>
        <v>0</v>
      </c>
    </row>
    <row r="51" spans="2:6" ht="15" customHeight="1" thickBot="1">
      <c r="B51" s="1" t="s">
        <v>4</v>
      </c>
      <c r="C51" s="58">
        <f>+'[1]Titolo2 SpeseIn C.capit.Miss.10'!$BR$55</f>
        <v>849289.04</v>
      </c>
      <c r="D51" s="58">
        <f>+'[1]Titolo2 SpeseIn C.capit.Miss.10'!$BR$82</f>
        <v>1835481.71</v>
      </c>
      <c r="E51" s="58">
        <f>+'[1]Titolo2 SpeseIn C.capit.Miss.10'!$BR$129</f>
        <v>6355926.0899999999</v>
      </c>
      <c r="F51" s="16">
        <f t="shared" si="6"/>
        <v>9040696.8399999999</v>
      </c>
    </row>
    <row r="52" spans="2:6" ht="16.5" thickBot="1">
      <c r="B52" s="54" t="s">
        <v>8</v>
      </c>
      <c r="C52" s="55">
        <f>SUM(C47:C51)</f>
        <v>7519643.3700000001</v>
      </c>
      <c r="D52" s="55">
        <f>SUM(D47:D51)</f>
        <v>1835481.71</v>
      </c>
      <c r="E52" s="55">
        <f>SUM(E47:E51)</f>
        <v>13576558.09</v>
      </c>
      <c r="F52" s="56">
        <f>SUM(F47:F51)</f>
        <v>22931683.170000002</v>
      </c>
    </row>
    <row r="53" spans="2:6">
      <c r="F53" s="30" t="s">
        <v>9</v>
      </c>
    </row>
    <row r="54" spans="2:6">
      <c r="B54" s="77"/>
      <c r="C54" s="77"/>
      <c r="D54" s="77"/>
      <c r="E54" s="77"/>
      <c r="F54" s="77"/>
    </row>
    <row r="55" spans="2:6">
      <c r="B55" s="72" t="s">
        <v>53</v>
      </c>
      <c r="C55" s="78"/>
      <c r="D55" s="78"/>
      <c r="E55" s="78"/>
      <c r="F55" s="78"/>
    </row>
    <row r="56" spans="2:6" ht="42.95" customHeight="1">
      <c r="B56" s="18" t="s">
        <v>24</v>
      </c>
      <c r="C56" s="4" t="s">
        <v>5</v>
      </c>
      <c r="D56" s="4" t="s">
        <v>6</v>
      </c>
      <c r="E56" s="4" t="s">
        <v>7</v>
      </c>
      <c r="F56" s="4" t="s">
        <v>10</v>
      </c>
    </row>
    <row r="57" spans="2:6" ht="15" customHeight="1">
      <c r="B57" s="1" t="s">
        <v>0</v>
      </c>
      <c r="C57" s="58">
        <f>SUM(C37,C47)</f>
        <v>0</v>
      </c>
      <c r="D57" s="58">
        <f t="shared" ref="D57:E57" si="7">SUM(D37,D47)</f>
        <v>0</v>
      </c>
      <c r="E57" s="58">
        <f t="shared" si="7"/>
        <v>0</v>
      </c>
      <c r="F57" s="16">
        <f>SUM(C54:E54)</f>
        <v>0</v>
      </c>
    </row>
    <row r="58" spans="2:6" ht="15" customHeight="1">
      <c r="B58" s="1" t="s">
        <v>1</v>
      </c>
      <c r="C58" s="58">
        <f t="shared" ref="C58:E61" si="8">SUM(C38,C48)</f>
        <v>15223307.51</v>
      </c>
      <c r="D58" s="58">
        <f t="shared" si="8"/>
        <v>167732.68</v>
      </c>
      <c r="E58" s="58">
        <f t="shared" si="8"/>
        <v>9003351.6300000008</v>
      </c>
      <c r="F58" s="16">
        <f t="shared" ref="F58:F61" si="9">SUM(C58:E58)</f>
        <v>24394391.82</v>
      </c>
    </row>
    <row r="59" spans="2:6" ht="15" customHeight="1">
      <c r="B59" s="1" t="s">
        <v>2</v>
      </c>
      <c r="C59" s="58">
        <f t="shared" si="8"/>
        <v>1071627.47</v>
      </c>
      <c r="D59" s="58">
        <f t="shared" si="8"/>
        <v>175720.77</v>
      </c>
      <c r="E59" s="58">
        <f t="shared" si="8"/>
        <v>182268</v>
      </c>
      <c r="F59" s="16">
        <f t="shared" si="9"/>
        <v>1429616.24</v>
      </c>
    </row>
    <row r="60" spans="2:6" ht="15" customHeight="1">
      <c r="B60" s="1" t="s">
        <v>3</v>
      </c>
      <c r="C60" s="58">
        <f t="shared" si="8"/>
        <v>364749.72000000003</v>
      </c>
      <c r="D60" s="58">
        <f t="shared" si="8"/>
        <v>76208.13</v>
      </c>
      <c r="E60" s="58">
        <f t="shared" si="8"/>
        <v>7000</v>
      </c>
      <c r="F60" s="16">
        <f>SUM(C60:E60)</f>
        <v>447957.85000000003</v>
      </c>
    </row>
    <row r="61" spans="2:6" ht="15" customHeight="1" thickBot="1">
      <c r="B61" s="1" t="s">
        <v>4</v>
      </c>
      <c r="C61" s="58">
        <f t="shared" si="8"/>
        <v>267849774.40999997</v>
      </c>
      <c r="D61" s="58">
        <f t="shared" si="8"/>
        <v>96250416.059999987</v>
      </c>
      <c r="E61" s="58">
        <f t="shared" si="8"/>
        <v>158752187.45999998</v>
      </c>
      <c r="F61" s="16">
        <f t="shared" si="9"/>
        <v>522852377.92999995</v>
      </c>
    </row>
    <row r="62" spans="2:6" ht="16.5" thickBot="1">
      <c r="B62" s="54" t="s">
        <v>8</v>
      </c>
      <c r="C62" s="55">
        <f>SUM(C54:C61)</f>
        <v>284509459.10999995</v>
      </c>
      <c r="D62" s="55">
        <f>SUM(D54:D61)</f>
        <v>96670077.639999986</v>
      </c>
      <c r="E62" s="55">
        <f>SUM(E54:E61)</f>
        <v>167944807.08999997</v>
      </c>
      <c r="F62" s="56">
        <f>SUM(F54:F61)</f>
        <v>549124343.83999991</v>
      </c>
    </row>
    <row r="63" spans="2:6">
      <c r="B63" s="31"/>
      <c r="C63" s="31"/>
      <c r="D63" s="31"/>
      <c r="E63" s="31"/>
      <c r="F63" s="40" t="s">
        <v>9</v>
      </c>
    </row>
    <row r="64" spans="2:6">
      <c r="B64" s="74"/>
      <c r="C64" s="74"/>
      <c r="D64" s="74"/>
      <c r="E64" s="74"/>
      <c r="F64" s="74"/>
    </row>
    <row r="65" spans="2:7" ht="20.25" customHeight="1">
      <c r="B65" s="72" t="s">
        <v>25</v>
      </c>
      <c r="C65" s="72"/>
      <c r="D65" s="72"/>
      <c r="E65" s="72"/>
      <c r="F65" s="72"/>
    </row>
    <row r="66" spans="2:7" ht="42.95" customHeight="1">
      <c r="B66" s="18" t="s">
        <v>24</v>
      </c>
      <c r="C66" s="4" t="s">
        <v>5</v>
      </c>
      <c r="D66" s="4" t="s">
        <v>6</v>
      </c>
      <c r="E66" s="4" t="s">
        <v>7</v>
      </c>
      <c r="F66" s="4" t="s">
        <v>10</v>
      </c>
    </row>
    <row r="67" spans="2:7" ht="15" customHeight="1">
      <c r="B67" s="1" t="s">
        <v>0</v>
      </c>
      <c r="C67" s="58">
        <f>+'[1]Titolo2 SpeseIn C.capit.Miss.10'!$CN$55</f>
        <v>164753.99</v>
      </c>
      <c r="D67" s="58">
        <f>+'[1]Titolo2 SpeseIn C.capit.Miss.10'!$CN$82</f>
        <v>0</v>
      </c>
      <c r="E67" s="58">
        <f>+'[1]Titolo2 SpeseIn C.capit.Miss.10'!$CN$129</f>
        <v>0</v>
      </c>
      <c r="F67" s="16">
        <f t="shared" ref="F67:F71" si="10">SUM(C67:E67)</f>
        <v>164753.99</v>
      </c>
    </row>
    <row r="68" spans="2:7" ht="15" customHeight="1">
      <c r="B68" s="1" t="s">
        <v>1</v>
      </c>
      <c r="C68" s="58">
        <f>+'[1]Titolo2 SpeseIn C.capit.Miss.10'!$CP$55</f>
        <v>13876717.5</v>
      </c>
      <c r="D68" s="58">
        <f>+'[1]Titolo2 SpeseIn C.capit.Miss.10'!$CP$82</f>
        <v>1352971.75</v>
      </c>
      <c r="E68" s="58">
        <f>+'[1]Titolo2 SpeseIn C.capit.Miss.10'!$CP$129</f>
        <v>188858.87</v>
      </c>
      <c r="F68" s="16">
        <f t="shared" si="10"/>
        <v>15418548.119999999</v>
      </c>
    </row>
    <row r="69" spans="2:7" ht="15" customHeight="1">
      <c r="B69" s="1" t="s">
        <v>2</v>
      </c>
      <c r="C69" s="58">
        <f>+'[1]Titolo2 SpeseIn C.capit.Miss.10'!$CR$55</f>
        <v>510487.15</v>
      </c>
      <c r="D69" s="58">
        <f>+'[1]Titolo2 SpeseIn C.capit.Miss.10'!$CR$82</f>
        <v>0</v>
      </c>
      <c r="E69" s="58">
        <f>+'[1]Titolo2 SpeseIn C.capit.Miss.10'!$CR$129</f>
        <v>0</v>
      </c>
      <c r="F69" s="16">
        <f t="shared" si="10"/>
        <v>510487.15</v>
      </c>
    </row>
    <row r="70" spans="2:7" ht="15" customHeight="1">
      <c r="B70" s="1" t="s">
        <v>3</v>
      </c>
      <c r="C70" s="58">
        <f>+'[1]Titolo2 SpeseIn C.capit.Miss.10'!$CT$55</f>
        <v>22500</v>
      </c>
      <c r="D70" s="58">
        <f>+'[1]Titolo2 SpeseIn C.capit.Miss.10'!$CT$82</f>
        <v>44267.040000000001</v>
      </c>
      <c r="E70" s="58">
        <f>+'[1]Titolo2 SpeseIn C.capit.Miss.10'!$CT$129</f>
        <v>0</v>
      </c>
      <c r="F70" s="16">
        <f t="shared" si="10"/>
        <v>66767.040000000008</v>
      </c>
    </row>
    <row r="71" spans="2:7" ht="15" customHeight="1" thickBot="1">
      <c r="B71" s="1" t="s">
        <v>4</v>
      </c>
      <c r="C71" s="58">
        <f>+'[1]Titolo2 SpeseIn C.capit.Miss.10'!$CV$55</f>
        <v>96967484.549999997</v>
      </c>
      <c r="D71" s="58">
        <f>+'[1]Titolo2 SpeseIn C.capit.Miss.10'!$CV$82</f>
        <v>34294364.704999998</v>
      </c>
      <c r="E71" s="58">
        <f>+'[1]Titolo2 SpeseIn C.capit.Miss.10'!$CV$129</f>
        <v>99676091.109999999</v>
      </c>
      <c r="F71" s="16">
        <f t="shared" si="10"/>
        <v>230937940.36500001</v>
      </c>
    </row>
    <row r="72" spans="2:7" ht="16.5" thickBot="1">
      <c r="B72" s="54" t="s">
        <v>8</v>
      </c>
      <c r="C72" s="55">
        <f>SUM(C67:C71)</f>
        <v>111541943.19</v>
      </c>
      <c r="D72" s="55">
        <f>SUM(D67:D71)</f>
        <v>35691603.494999997</v>
      </c>
      <c r="E72" s="55">
        <f>SUM(E67:E71)</f>
        <v>99864949.980000004</v>
      </c>
      <c r="F72" s="56">
        <f>SUM(F67:F71)</f>
        <v>247098496.66500002</v>
      </c>
    </row>
    <row r="73" spans="2:7">
      <c r="F73" s="30" t="s">
        <v>9</v>
      </c>
    </row>
    <row r="74" spans="2:7">
      <c r="B74" s="77"/>
      <c r="C74" s="77"/>
      <c r="D74" s="77"/>
      <c r="E74" s="77"/>
      <c r="F74" s="77"/>
    </row>
    <row r="75" spans="2:7">
      <c r="B75" s="73" t="s">
        <v>32</v>
      </c>
      <c r="C75" s="73"/>
      <c r="D75" s="73"/>
      <c r="E75" s="73"/>
      <c r="F75" s="73"/>
      <c r="G75" s="24"/>
    </row>
    <row r="76" spans="2:7" ht="42.95" customHeight="1">
      <c r="B76" s="18" t="s">
        <v>24</v>
      </c>
      <c r="C76" s="4" t="s">
        <v>5</v>
      </c>
      <c r="D76" s="4" t="s">
        <v>6</v>
      </c>
      <c r="E76" s="4" t="s">
        <v>7</v>
      </c>
      <c r="F76" s="4" t="s">
        <v>10</v>
      </c>
    </row>
    <row r="77" spans="2:7" ht="15" customHeight="1">
      <c r="B77" s="1" t="s">
        <v>0</v>
      </c>
      <c r="C77" s="58">
        <f>+'[1]Titolo2 SpeseIn C.capit.Miss.10'!$DC$55</f>
        <v>0</v>
      </c>
      <c r="D77" s="58">
        <f>+'[1]Titolo2 SpeseIn C.capit.Miss.10'!$DC$82</f>
        <v>0</v>
      </c>
      <c r="E77" s="58">
        <f>+'[1]Titolo2 SpeseIn C.capit.Miss.10'!$DC$129</f>
        <v>0</v>
      </c>
      <c r="F77" s="16">
        <f t="shared" ref="F77:F81" si="11">SUM(C77:E77)</f>
        <v>0</v>
      </c>
    </row>
    <row r="78" spans="2:7" ht="15" customHeight="1">
      <c r="B78" s="1" t="s">
        <v>1</v>
      </c>
      <c r="C78" s="58">
        <f>+'[1]Titolo2 SpeseIn C.capit.Miss.10'!$DE$55</f>
        <v>5362325.34</v>
      </c>
      <c r="D78" s="58">
        <f>+'[1]Titolo2 SpeseIn C.capit.Miss.10'!$DE$82</f>
        <v>0</v>
      </c>
      <c r="E78" s="58">
        <f>+'[1]Titolo2 SpeseIn C.capit.Miss.10'!$DE$129</f>
        <v>0</v>
      </c>
      <c r="F78" s="16">
        <f t="shared" si="11"/>
        <v>5362325.34</v>
      </c>
    </row>
    <row r="79" spans="2:7" ht="15" customHeight="1">
      <c r="B79" s="1" t="s">
        <v>2</v>
      </c>
      <c r="C79" s="58">
        <f>+'[1]Titolo2 SpeseIn C.capit.Miss.10'!$DG$55</f>
        <v>0</v>
      </c>
      <c r="D79" s="58">
        <f>+'[1]Titolo2 SpeseIn C.capit.Miss.10'!$DG$82</f>
        <v>0</v>
      </c>
      <c r="E79" s="58">
        <f>+'[1]Titolo2 SpeseIn C.capit.Miss.10'!$DG$129</f>
        <v>0</v>
      </c>
      <c r="F79" s="16">
        <f t="shared" si="11"/>
        <v>0</v>
      </c>
    </row>
    <row r="80" spans="2:7" ht="15" customHeight="1">
      <c r="B80" s="1" t="s">
        <v>3</v>
      </c>
      <c r="C80" s="58">
        <f>+'[1]Titolo2 SpeseIn C.capit.Miss.10'!$DI$55</f>
        <v>0</v>
      </c>
      <c r="D80" s="58">
        <f>+'[1]Titolo2 SpeseIn C.capit.Miss.10'!$DI$82</f>
        <v>0</v>
      </c>
      <c r="E80" s="58">
        <f>+'[1]Titolo2 SpeseIn C.capit.Miss.10'!$DI$129</f>
        <v>0</v>
      </c>
      <c r="F80" s="16">
        <f t="shared" si="11"/>
        <v>0</v>
      </c>
    </row>
    <row r="81" spans="2:6" ht="15" customHeight="1" thickBot="1">
      <c r="B81" s="1" t="s">
        <v>4</v>
      </c>
      <c r="C81" s="58">
        <f>+'[1]Titolo2 SpeseIn C.capit.Miss.10'!$DK$55</f>
        <v>1616052.4700000002</v>
      </c>
      <c r="D81" s="58">
        <f>+'[1]Titolo2 SpeseIn C.capit.Miss.10'!$DK$82</f>
        <v>1024818.25</v>
      </c>
      <c r="E81" s="58">
        <f>+'[1]Titolo2 SpeseIn C.capit.Miss.10'!$DK$129</f>
        <v>10282243.859999999</v>
      </c>
      <c r="F81" s="16">
        <f t="shared" si="11"/>
        <v>12923114.58</v>
      </c>
    </row>
    <row r="82" spans="2:6" ht="16.5" thickBot="1">
      <c r="B82" s="54" t="s">
        <v>8</v>
      </c>
      <c r="C82" s="55">
        <f>SUM(C77:C81)</f>
        <v>6978377.8100000005</v>
      </c>
      <c r="D82" s="55">
        <f>SUM(D77:D81)</f>
        <v>1024818.25</v>
      </c>
      <c r="E82" s="55">
        <f>SUM(E77:E81)</f>
        <v>10282243.859999999</v>
      </c>
      <c r="F82" s="56">
        <f>SUM(F77:F81)</f>
        <v>18285439.920000002</v>
      </c>
    </row>
    <row r="83" spans="2:6">
      <c r="F83" s="30" t="s">
        <v>9</v>
      </c>
    </row>
    <row r="84" spans="2:6">
      <c r="B84" s="77"/>
      <c r="C84" s="77"/>
      <c r="D84" s="77"/>
      <c r="E84" s="77"/>
      <c r="F84" s="77"/>
    </row>
    <row r="85" spans="2:6">
      <c r="B85" s="72" t="s">
        <v>26</v>
      </c>
      <c r="C85" s="72"/>
      <c r="D85" s="72"/>
      <c r="E85" s="72"/>
      <c r="F85" s="72"/>
    </row>
    <row r="86" spans="2:6" ht="42.95" customHeight="1">
      <c r="B86" s="18" t="s">
        <v>24</v>
      </c>
      <c r="C86" s="4" t="s">
        <v>5</v>
      </c>
      <c r="D86" s="4" t="s">
        <v>6</v>
      </c>
      <c r="E86" s="4" t="s">
        <v>7</v>
      </c>
      <c r="F86" s="4" t="s">
        <v>10</v>
      </c>
    </row>
    <row r="87" spans="2:6" ht="15" customHeight="1">
      <c r="B87" s="1" t="s">
        <v>0</v>
      </c>
      <c r="C87" s="58">
        <f>SUM(C67,C77)</f>
        <v>164753.99</v>
      </c>
      <c r="D87" s="58">
        <f t="shared" ref="D87:E87" si="12">SUM(D67,D77)</f>
        <v>0</v>
      </c>
      <c r="E87" s="58">
        <f t="shared" si="12"/>
        <v>0</v>
      </c>
      <c r="F87" s="16">
        <f>SUM(C87:E87)</f>
        <v>164753.99</v>
      </c>
    </row>
    <row r="88" spans="2:6" ht="15" customHeight="1">
      <c r="B88" s="1" t="s">
        <v>1</v>
      </c>
      <c r="C88" s="58">
        <f t="shared" ref="C88:E91" si="13">SUM(C68,C78)</f>
        <v>19239042.84</v>
      </c>
      <c r="D88" s="58">
        <f t="shared" si="13"/>
        <v>1352971.75</v>
      </c>
      <c r="E88" s="58">
        <f t="shared" si="13"/>
        <v>188858.87</v>
      </c>
      <c r="F88" s="16">
        <f>SUM(C88:E88)</f>
        <v>20780873.460000001</v>
      </c>
    </row>
    <row r="89" spans="2:6" ht="15" customHeight="1">
      <c r="B89" s="1" t="s">
        <v>2</v>
      </c>
      <c r="C89" s="58">
        <f t="shared" si="13"/>
        <v>510487.15</v>
      </c>
      <c r="D89" s="58">
        <f t="shared" si="13"/>
        <v>0</v>
      </c>
      <c r="E89" s="58">
        <f t="shared" si="13"/>
        <v>0</v>
      </c>
      <c r="F89" s="16">
        <f>SUM(C89:E89)</f>
        <v>510487.15</v>
      </c>
    </row>
    <row r="90" spans="2:6" ht="15" customHeight="1">
      <c r="B90" s="1" t="s">
        <v>3</v>
      </c>
      <c r="C90" s="58">
        <f t="shared" si="13"/>
        <v>22500</v>
      </c>
      <c r="D90" s="58">
        <f t="shared" si="13"/>
        <v>44267.040000000001</v>
      </c>
      <c r="E90" s="58">
        <f t="shared" si="13"/>
        <v>0</v>
      </c>
      <c r="F90" s="16">
        <f>SUM(C90:E90)</f>
        <v>66767.040000000008</v>
      </c>
    </row>
    <row r="91" spans="2:6" ht="15" customHeight="1" thickBot="1">
      <c r="B91" s="1" t="s">
        <v>4</v>
      </c>
      <c r="C91" s="58">
        <f t="shared" si="13"/>
        <v>98583537.019999996</v>
      </c>
      <c r="D91" s="58">
        <f t="shared" si="13"/>
        <v>35319182.954999998</v>
      </c>
      <c r="E91" s="58">
        <f t="shared" si="13"/>
        <v>109958334.97</v>
      </c>
      <c r="F91" s="16">
        <f>SUM(C91:E91)</f>
        <v>243861054.94499999</v>
      </c>
    </row>
    <row r="92" spans="2:6" ht="16.5" thickBot="1">
      <c r="B92" s="54" t="s">
        <v>8</v>
      </c>
      <c r="C92" s="55">
        <f>SUM(C87,C88,C89,C90,C91)</f>
        <v>118520321</v>
      </c>
      <c r="D92" s="55">
        <f>SUM(D87,D88,D89,D90,D91)</f>
        <v>36716421.744999997</v>
      </c>
      <c r="E92" s="55">
        <f>SUM(E87,E88,E89,E90,E91)</f>
        <v>110147193.84</v>
      </c>
      <c r="F92" s="57">
        <f>SUM(F87:F91)</f>
        <v>265383936.58499998</v>
      </c>
    </row>
    <row r="93" spans="2:6">
      <c r="B93" s="31"/>
      <c r="C93" s="31"/>
      <c r="D93" s="31"/>
      <c r="E93" s="31"/>
      <c r="F93" s="40" t="s">
        <v>9</v>
      </c>
    </row>
    <row r="94" spans="2:6">
      <c r="B94" s="74"/>
      <c r="C94" s="74"/>
      <c r="D94" s="74"/>
      <c r="E94" s="74"/>
      <c r="F94" s="74"/>
    </row>
    <row r="95" spans="2:6">
      <c r="B95" s="72" t="s">
        <v>27</v>
      </c>
      <c r="C95" s="72"/>
      <c r="D95" s="72"/>
      <c r="E95" s="72"/>
      <c r="F95" s="72"/>
    </row>
    <row r="96" spans="2:6" ht="42.95" customHeight="1">
      <c r="B96" s="18" t="s">
        <v>24</v>
      </c>
      <c r="C96" s="4" t="s">
        <v>5</v>
      </c>
      <c r="D96" s="4" t="s">
        <v>6</v>
      </c>
      <c r="E96" s="4" t="s">
        <v>7</v>
      </c>
      <c r="F96" s="4" t="s">
        <v>10</v>
      </c>
    </row>
    <row r="97" spans="2:7" ht="15" customHeight="1">
      <c r="B97" s="1" t="s">
        <v>0</v>
      </c>
      <c r="C97" s="58">
        <f>+'[1]Titolo2 SpeseIn C.capit.Miss.10'!$EG$55</f>
        <v>164753.99</v>
      </c>
      <c r="D97" s="58">
        <f>+'[1]Titolo2 SpeseIn C.capit.Miss.10'!$EG$82</f>
        <v>0</v>
      </c>
      <c r="E97" s="58">
        <f>+'[1]Titolo2 SpeseIn C.capit.Miss.10'!$EG$129</f>
        <v>0</v>
      </c>
      <c r="F97" s="16">
        <f t="shared" ref="F97:F101" si="14">SUM(C97:E97)</f>
        <v>164753.99</v>
      </c>
    </row>
    <row r="98" spans="2:7" ht="15" customHeight="1">
      <c r="B98" s="1" t="s">
        <v>1</v>
      </c>
      <c r="C98" s="58">
        <f>+'[1]Titolo2 SpeseIn C.capit.Miss.10'!$EI$55</f>
        <v>22397759.369999997</v>
      </c>
      <c r="D98" s="58">
        <f>+'[1]Titolo2 SpeseIn C.capit.Miss.10'!$EI$82</f>
        <v>1056043.55</v>
      </c>
      <c r="E98" s="58">
        <f>+'[1]Titolo2 SpeseIn C.capit.Miss.10'!$EI$129</f>
        <v>1971578.5000000002</v>
      </c>
      <c r="F98" s="16">
        <f t="shared" si="14"/>
        <v>25425381.419999998</v>
      </c>
    </row>
    <row r="99" spans="2:7" ht="15" customHeight="1">
      <c r="B99" s="1" t="s">
        <v>2</v>
      </c>
      <c r="C99" s="58">
        <f>+'[1]Titolo2 SpeseIn C.capit.Miss.10'!$EK$55</f>
        <v>1582114.62</v>
      </c>
      <c r="D99" s="58">
        <f>+'[1]Titolo2 SpeseIn C.capit.Miss.10'!$EK$82</f>
        <v>175720.77</v>
      </c>
      <c r="E99" s="58">
        <f>+'[1]Titolo2 SpeseIn C.capit.Miss.10'!$EK$129</f>
        <v>182268</v>
      </c>
      <c r="F99" s="16">
        <f t="shared" si="14"/>
        <v>1940103.3900000001</v>
      </c>
    </row>
    <row r="100" spans="2:7" ht="15" customHeight="1">
      <c r="B100" s="1" t="s">
        <v>3</v>
      </c>
      <c r="C100" s="58">
        <f>+'[1]Titolo2 SpeseIn C.capit.Miss.10'!$EM$55</f>
        <v>387249.72000000003</v>
      </c>
      <c r="D100" s="58">
        <f>+'[1]Titolo2 SpeseIn C.capit.Miss.10'!$EM$82</f>
        <v>59845.26</v>
      </c>
      <c r="E100" s="58">
        <f>+'[1]Titolo2 SpeseIn C.capit.Miss.10'!$EM$129</f>
        <v>232959.01</v>
      </c>
      <c r="F100" s="16">
        <f t="shared" si="14"/>
        <v>680053.99</v>
      </c>
    </row>
    <row r="101" spans="2:7" ht="15" customHeight="1" thickBot="1">
      <c r="B101" s="1" t="s">
        <v>4</v>
      </c>
      <c r="C101" s="58">
        <f>+'[1]Titolo2 SpeseIn C.capit.Miss.10'!$EO$55</f>
        <v>363967969.92000002</v>
      </c>
      <c r="D101" s="58">
        <f>+'[1]Titolo2 SpeseIn C.capit.Miss.10'!$EO$82</f>
        <v>127640981.795</v>
      </c>
      <c r="E101" s="58">
        <f>+'[1]Titolo2 SpeseIn C.capit.Miss.10'!$EO$129</f>
        <v>257794794.78999999</v>
      </c>
      <c r="F101" s="16">
        <f t="shared" si="14"/>
        <v>749403746.505</v>
      </c>
    </row>
    <row r="102" spans="2:7" ht="16.5" thickBot="1">
      <c r="B102" s="54" t="s">
        <v>8</v>
      </c>
      <c r="C102" s="55">
        <f>SUM(C97:C101)</f>
        <v>388499847.62</v>
      </c>
      <c r="D102" s="55">
        <f>SUM(D97:D101)</f>
        <v>128932591.375</v>
      </c>
      <c r="E102" s="55">
        <f>SUM(E97:E101)</f>
        <v>260181600.29999998</v>
      </c>
      <c r="F102" s="56">
        <f>SUM(F97:F101)</f>
        <v>777614039.29499996</v>
      </c>
    </row>
    <row r="103" spans="2:7">
      <c r="F103" s="30" t="s">
        <v>9</v>
      </c>
    </row>
    <row r="104" spans="2:7">
      <c r="B104" s="74"/>
      <c r="C104" s="74"/>
      <c r="D104" s="74"/>
      <c r="E104" s="74"/>
      <c r="F104" s="74"/>
    </row>
    <row r="105" spans="2:7" ht="39" customHeight="1">
      <c r="B105" s="73" t="s">
        <v>67</v>
      </c>
      <c r="C105" s="73"/>
      <c r="D105" s="73"/>
      <c r="E105" s="73"/>
      <c r="F105" s="73"/>
      <c r="G105" s="21"/>
    </row>
    <row r="106" spans="2:7" ht="42.95" customHeight="1">
      <c r="B106" s="18" t="s">
        <v>24</v>
      </c>
      <c r="C106" s="4" t="s">
        <v>5</v>
      </c>
      <c r="D106" s="4" t="s">
        <v>6</v>
      </c>
      <c r="E106" s="4" t="s">
        <v>7</v>
      </c>
      <c r="F106" s="4" t="s">
        <v>10</v>
      </c>
    </row>
    <row r="107" spans="2:7" ht="15" customHeight="1">
      <c r="B107" s="1" t="s">
        <v>0</v>
      </c>
      <c r="C107" s="58">
        <f>+'[1]Titolo2 SpeseIn C.capit.Miss.10'!$EV$55</f>
        <v>0</v>
      </c>
      <c r="D107" s="58">
        <f>+'[1]Titolo2 SpeseIn C.capit.Miss.10'!$EV$82</f>
        <v>0</v>
      </c>
      <c r="E107" s="58">
        <f>+'[1]Titolo2 SpeseIn C.capit.Miss.10'!$EV$129</f>
        <v>0</v>
      </c>
      <c r="F107" s="16">
        <f t="shared" ref="F107:F111" si="15">SUM(C107:E107)</f>
        <v>0</v>
      </c>
    </row>
    <row r="108" spans="2:7" ht="15" customHeight="1">
      <c r="B108" s="1" t="s">
        <v>1</v>
      </c>
      <c r="C108" s="58">
        <f>+'[1]Titolo2 SpeseIn C.capit.Miss.10'!$EX$55</f>
        <v>12032679.669999998</v>
      </c>
      <c r="D108" s="58">
        <f>+'[1]Titolo2 SpeseIn C.capit.Miss.10'!$EX$82</f>
        <v>0</v>
      </c>
      <c r="E108" s="58">
        <f>+'[1]Titolo2 SpeseIn C.capit.Miss.10'!$EX$129</f>
        <v>7220632</v>
      </c>
      <c r="F108" s="16">
        <f t="shared" si="15"/>
        <v>19253311.669999998</v>
      </c>
    </row>
    <row r="109" spans="2:7" ht="15" customHeight="1">
      <c r="B109" s="1" t="s">
        <v>2</v>
      </c>
      <c r="C109" s="58">
        <f>+'[1]Titolo2 SpeseIn C.capit.Miss.10'!$EZ$55</f>
        <v>0</v>
      </c>
      <c r="D109" s="58">
        <f>+'[1]Titolo2 SpeseIn C.capit.Miss.10'!$EZ$82</f>
        <v>0</v>
      </c>
      <c r="E109" s="58">
        <f>+'[1]Titolo2 SpeseIn C.capit.Miss.10'!$EZ$129</f>
        <v>0</v>
      </c>
      <c r="F109" s="16">
        <f t="shared" si="15"/>
        <v>0</v>
      </c>
    </row>
    <row r="110" spans="2:7" ht="15" customHeight="1">
      <c r="B110" s="1" t="s">
        <v>3</v>
      </c>
      <c r="C110" s="58">
        <f>+'[1]Titolo2 SpeseIn C.capit.Miss.10'!$FB$55</f>
        <v>0</v>
      </c>
      <c r="D110" s="58">
        <f>+'[1]Titolo2 SpeseIn C.capit.Miss.10'!$FB$82</f>
        <v>0</v>
      </c>
      <c r="E110" s="58">
        <f>+'[1]Titolo2 SpeseIn C.capit.Miss.10'!$FB$129</f>
        <v>0</v>
      </c>
      <c r="F110" s="16">
        <f t="shared" si="15"/>
        <v>0</v>
      </c>
    </row>
    <row r="111" spans="2:7" ht="15" customHeight="1" thickBot="1">
      <c r="B111" s="1" t="s">
        <v>4</v>
      </c>
      <c r="C111" s="58">
        <f>+'[1]Titolo2 SpeseIn C.capit.Miss.10'!$FD$55</f>
        <v>2465341.5100000002</v>
      </c>
      <c r="D111" s="58">
        <f>+'[1]Titolo2 SpeseIn C.capit.Miss.10'!$FD$82</f>
        <v>2860299.96</v>
      </c>
      <c r="E111" s="58">
        <f>+'[1]Titolo2 SpeseIn C.capit.Miss.10'!$FD$129</f>
        <v>16638169.949999999</v>
      </c>
      <c r="F111" s="16">
        <f t="shared" si="15"/>
        <v>21963811.420000002</v>
      </c>
    </row>
    <row r="112" spans="2:7" ht="16.5" thickBot="1">
      <c r="B112" s="54" t="s">
        <v>8</v>
      </c>
      <c r="C112" s="55">
        <f>SUM(C107:C111)</f>
        <v>14498021.179999998</v>
      </c>
      <c r="D112" s="55">
        <f>SUM(D107:D111)</f>
        <v>2860299.96</v>
      </c>
      <c r="E112" s="55">
        <f>SUM(E107:E111)</f>
        <v>23858801.949999999</v>
      </c>
      <c r="F112" s="56">
        <f>SUM(F107:F111)</f>
        <v>41217123.090000004</v>
      </c>
    </row>
    <row r="113" spans="2:6">
      <c r="F113" s="30" t="s">
        <v>9</v>
      </c>
    </row>
    <row r="114" spans="2:6">
      <c r="B114" s="74"/>
      <c r="C114" s="74"/>
      <c r="D114" s="74"/>
      <c r="E114" s="74"/>
      <c r="F114" s="74"/>
    </row>
    <row r="115" spans="2:6">
      <c r="B115" s="19" t="s">
        <v>28</v>
      </c>
      <c r="C115" s="20"/>
      <c r="D115" s="20"/>
      <c r="E115" s="20"/>
      <c r="F115" s="20"/>
    </row>
    <row r="116" spans="2:6" ht="42.95" customHeight="1">
      <c r="B116" s="18" t="s">
        <v>24</v>
      </c>
      <c r="C116" s="4" t="s">
        <v>5</v>
      </c>
      <c r="D116" s="4" t="s">
        <v>6</v>
      </c>
      <c r="E116" s="4" t="s">
        <v>7</v>
      </c>
      <c r="F116" s="4" t="s">
        <v>10</v>
      </c>
    </row>
    <row r="117" spans="2:6" ht="15" customHeight="1">
      <c r="B117" s="1" t="s">
        <v>0</v>
      </c>
      <c r="C117" s="58">
        <f>SUM(C97,C107)</f>
        <v>164753.99</v>
      </c>
      <c r="D117" s="58">
        <f t="shared" ref="D117:E117" si="16">SUM(D97,D107)</f>
        <v>0</v>
      </c>
      <c r="E117" s="58">
        <f t="shared" si="16"/>
        <v>0</v>
      </c>
      <c r="F117" s="16">
        <f t="shared" ref="F117:F121" si="17">SUM(C117:E117)</f>
        <v>164753.99</v>
      </c>
    </row>
    <row r="118" spans="2:6" ht="15" customHeight="1">
      <c r="B118" s="1" t="s">
        <v>1</v>
      </c>
      <c r="C118" s="58">
        <f t="shared" ref="C118:E121" si="18">SUM(C98,C108)</f>
        <v>34430439.039999992</v>
      </c>
      <c r="D118" s="58">
        <f t="shared" si="18"/>
        <v>1056043.55</v>
      </c>
      <c r="E118" s="58">
        <f t="shared" si="18"/>
        <v>9192210.5</v>
      </c>
      <c r="F118" s="16">
        <f t="shared" si="17"/>
        <v>44678693.089999989</v>
      </c>
    </row>
    <row r="119" spans="2:6" ht="15" customHeight="1">
      <c r="B119" s="1" t="s">
        <v>2</v>
      </c>
      <c r="C119" s="58">
        <f t="shared" si="18"/>
        <v>1582114.62</v>
      </c>
      <c r="D119" s="58">
        <f t="shared" si="18"/>
        <v>175720.77</v>
      </c>
      <c r="E119" s="58">
        <f t="shared" si="18"/>
        <v>182268</v>
      </c>
      <c r="F119" s="16">
        <f t="shared" si="17"/>
        <v>1940103.3900000001</v>
      </c>
    </row>
    <row r="120" spans="2:6" ht="15" customHeight="1">
      <c r="B120" s="1" t="s">
        <v>3</v>
      </c>
      <c r="C120" s="58">
        <f t="shared" si="18"/>
        <v>387249.72000000003</v>
      </c>
      <c r="D120" s="58">
        <f t="shared" si="18"/>
        <v>59845.26</v>
      </c>
      <c r="E120" s="58">
        <f t="shared" si="18"/>
        <v>232959.01</v>
      </c>
      <c r="F120" s="16">
        <f t="shared" si="17"/>
        <v>680053.99</v>
      </c>
    </row>
    <row r="121" spans="2:6" ht="15" customHeight="1" thickBot="1">
      <c r="B121" s="1" t="s">
        <v>4</v>
      </c>
      <c r="C121" s="58">
        <f t="shared" si="18"/>
        <v>366433311.43000001</v>
      </c>
      <c r="D121" s="58">
        <f t="shared" si="18"/>
        <v>130501281.755</v>
      </c>
      <c r="E121" s="58">
        <f t="shared" si="18"/>
        <v>274432964.74000001</v>
      </c>
      <c r="F121" s="16">
        <f t="shared" si="17"/>
        <v>771367557.92499995</v>
      </c>
    </row>
    <row r="122" spans="2:6" ht="16.5" thickBot="1">
      <c r="B122" s="54" t="s">
        <v>8</v>
      </c>
      <c r="C122" s="55">
        <f>SUM(C117:C121)</f>
        <v>402997868.80000001</v>
      </c>
      <c r="D122" s="55">
        <f>SUM(D117:D121)</f>
        <v>131792891.33499999</v>
      </c>
      <c r="E122" s="55">
        <f>SUM(E117:E121)</f>
        <v>284040402.25</v>
      </c>
      <c r="F122" s="56">
        <f>SUM(F117:F121)</f>
        <v>818831162.38499999</v>
      </c>
    </row>
    <row r="123" spans="2:6">
      <c r="B123" s="6" t="s">
        <v>11</v>
      </c>
      <c r="C123" s="6"/>
      <c r="D123" s="6"/>
      <c r="F123" s="30" t="s">
        <v>9</v>
      </c>
    </row>
    <row r="124" spans="2:6">
      <c r="B124" s="6" t="s">
        <v>59</v>
      </c>
      <c r="C124" s="6"/>
      <c r="D124" s="6"/>
    </row>
  </sheetData>
  <mergeCells count="25">
    <mergeCell ref="B34:F34"/>
    <mergeCell ref="B35:F35"/>
    <mergeCell ref="B45:F45"/>
    <mergeCell ref="B2:F2"/>
    <mergeCell ref="B4:F4"/>
    <mergeCell ref="B5:F5"/>
    <mergeCell ref="B14:F14"/>
    <mergeCell ref="B15:F15"/>
    <mergeCell ref="B24:F24"/>
    <mergeCell ref="B95:F95"/>
    <mergeCell ref="B105:F105"/>
    <mergeCell ref="B75:F75"/>
    <mergeCell ref="B114:F114"/>
    <mergeCell ref="B3:F3"/>
    <mergeCell ref="B85:F85"/>
    <mergeCell ref="B94:F94"/>
    <mergeCell ref="B104:F104"/>
    <mergeCell ref="B64:F64"/>
    <mergeCell ref="B65:F65"/>
    <mergeCell ref="B74:F74"/>
    <mergeCell ref="B84:F84"/>
    <mergeCell ref="B44:F44"/>
    <mergeCell ref="B54:F54"/>
    <mergeCell ref="B55:F55"/>
    <mergeCell ref="B25:F25"/>
  </mergeCells>
  <printOptions horizontalCentered="1"/>
  <pageMargins left="0.70866141732283472" right="0.70866141732283472" top="1.7322834645669292" bottom="2.1259842519685042" header="0.31496062992125984" footer="0.31496062992125984"/>
  <pageSetup paperSize="8" scale="84" fitToHeight="0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G88"/>
  <sheetViews>
    <sheetView zoomScaleNormal="100" workbookViewId="0">
      <selection activeCell="B3" sqref="B3:F3"/>
    </sheetView>
  </sheetViews>
  <sheetFormatPr defaultColWidth="8.85546875" defaultRowHeight="15"/>
  <cols>
    <col min="1" max="1" width="8.85546875" style="15"/>
    <col min="2" max="2" width="50.7109375" style="15" customWidth="1"/>
    <col min="3" max="4" width="26.7109375" style="15" customWidth="1"/>
    <col min="5" max="5" width="20.7109375" style="15" customWidth="1"/>
    <col min="6" max="6" width="30.7109375" style="15" customWidth="1"/>
    <col min="7" max="7" width="4.7109375" style="15" customWidth="1"/>
    <col min="8" max="16384" width="8.85546875" style="15"/>
  </cols>
  <sheetData>
    <row r="2" spans="2:7" ht="28.5" customHeight="1">
      <c r="B2" s="79" t="s">
        <v>92</v>
      </c>
      <c r="C2" s="79"/>
      <c r="D2" s="79"/>
      <c r="E2" s="79"/>
      <c r="F2" s="79"/>
      <c r="G2" s="14"/>
    </row>
    <row r="3" spans="2:7" ht="15.75">
      <c r="B3" s="84" t="s">
        <v>29</v>
      </c>
      <c r="C3" s="84"/>
      <c r="D3" s="84"/>
      <c r="E3" s="84"/>
      <c r="F3" s="84"/>
    </row>
    <row r="4" spans="2:7">
      <c r="B4" s="81" t="s">
        <v>9</v>
      </c>
      <c r="C4" s="81"/>
      <c r="D4" s="81"/>
      <c r="E4" s="81"/>
      <c r="F4" s="81"/>
    </row>
    <row r="5" spans="2:7">
      <c r="B5" s="83" t="s">
        <v>38</v>
      </c>
      <c r="C5" s="83"/>
      <c r="D5" s="83"/>
      <c r="E5" s="83"/>
      <c r="F5" s="83"/>
    </row>
    <row r="6" spans="2:7" ht="31.5">
      <c r="B6" s="18" t="s">
        <v>57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7" ht="15.75">
      <c r="B7" s="1" t="s">
        <v>30</v>
      </c>
      <c r="C7" s="59">
        <f>+'[1]Titolo1 Spese corr. cod.Miss.12'!$B$55</f>
        <v>1463702.85</v>
      </c>
      <c r="D7" s="59">
        <f>+'[1]Titolo1 Spese corr. cod.Miss.12'!$B$82</f>
        <v>0</v>
      </c>
      <c r="E7" s="59">
        <f>+'[1]Titolo1 Spese corr. cod.Miss.12'!$B$129</f>
        <v>11934214.459999999</v>
      </c>
      <c r="F7" s="47">
        <f>SUM(C7:E7)</f>
        <v>13397917.309999999</v>
      </c>
    </row>
    <row r="8" spans="2:7" ht="16.5" thickBot="1">
      <c r="B8" s="1" t="s">
        <v>31</v>
      </c>
      <c r="C8" s="59">
        <f>+'[1]Titolo1 Spese corr. cod.Miss.12'!$D$55</f>
        <v>0</v>
      </c>
      <c r="D8" s="59">
        <f>+'[1]Titolo1 Spese corr. cod.Miss.12'!$D$82</f>
        <v>0</v>
      </c>
      <c r="E8" s="59">
        <f>+'[1]Titolo1 Spese corr. cod.Miss.12'!$D$129</f>
        <v>0</v>
      </c>
      <c r="F8" s="47">
        <f>SUM(C8:E8)</f>
        <v>0</v>
      </c>
    </row>
    <row r="9" spans="2:7" ht="16.5" thickBot="1">
      <c r="B9" s="54" t="s">
        <v>8</v>
      </c>
      <c r="C9" s="52">
        <f>SUM(C7:C8)</f>
        <v>1463702.85</v>
      </c>
      <c r="D9" s="52">
        <f>SUM(D7:D8)</f>
        <v>0</v>
      </c>
      <c r="E9" s="52">
        <f>SUM(E7:E8)</f>
        <v>11934214.459999999</v>
      </c>
      <c r="F9" s="53">
        <f>SUM(F7:F8)</f>
        <v>13397917.309999999</v>
      </c>
    </row>
    <row r="10" spans="2:7" ht="15.75">
      <c r="B10" s="22"/>
      <c r="C10" s="23"/>
      <c r="D10" s="23"/>
      <c r="E10" s="23"/>
      <c r="F10" s="23" t="s">
        <v>9</v>
      </c>
    </row>
    <row r="11" spans="2:7">
      <c r="B11" s="81" t="s">
        <v>9</v>
      </c>
      <c r="C11" s="81"/>
      <c r="D11" s="81"/>
      <c r="E11" s="81"/>
      <c r="F11" s="81"/>
    </row>
    <row r="12" spans="2:7">
      <c r="B12" s="80" t="s">
        <v>39</v>
      </c>
      <c r="C12" s="80"/>
      <c r="D12" s="80"/>
      <c r="E12" s="80"/>
      <c r="F12" s="80"/>
    </row>
    <row r="13" spans="2:7" ht="31.5">
      <c r="B13" s="18" t="s">
        <v>57</v>
      </c>
      <c r="C13" s="4" t="s">
        <v>5</v>
      </c>
      <c r="D13" s="4" t="s">
        <v>6</v>
      </c>
      <c r="E13" s="4" t="s">
        <v>7</v>
      </c>
      <c r="F13" s="4" t="s">
        <v>10</v>
      </c>
    </row>
    <row r="14" spans="2:7" ht="15.75">
      <c r="B14" s="1" t="s">
        <v>30</v>
      </c>
      <c r="C14" s="59">
        <f>+'[1]Titolo1 Spese corr. cod.Miss.12'!$I$55</f>
        <v>10751863.01</v>
      </c>
      <c r="D14" s="59">
        <f>+'[1]Titolo1 Spese corr. cod.Miss.12'!$I$82</f>
        <v>199911</v>
      </c>
      <c r="E14" s="59">
        <f>+'[1]Titolo1 Spese corr. cod.Miss.12'!$I$129</f>
        <v>1226505.6800000002</v>
      </c>
      <c r="F14" s="47">
        <f>SUM(C14:E14)</f>
        <v>12178279.689999999</v>
      </c>
    </row>
    <row r="15" spans="2:7" ht="16.5" thickBot="1">
      <c r="B15" s="1" t="s">
        <v>31</v>
      </c>
      <c r="C15" s="59">
        <f>+'[1]Titolo1 Spese corr. cod.Miss.12'!$K$55</f>
        <v>0</v>
      </c>
      <c r="D15" s="59">
        <f>+'[1]Titolo1 Spese corr. cod.Miss.12'!$K$82</f>
        <v>0</v>
      </c>
      <c r="E15" s="59">
        <f>+'[1]Titolo1 Spese corr. cod.Miss.12'!$K$129</f>
        <v>0</v>
      </c>
      <c r="F15" s="47">
        <f>SUM(C15:E15)</f>
        <v>0</v>
      </c>
    </row>
    <row r="16" spans="2:7" ht="16.5" thickBot="1">
      <c r="B16" s="54" t="s">
        <v>8</v>
      </c>
      <c r="C16" s="52">
        <f>SUM(C14:C15)</f>
        <v>10751863.01</v>
      </c>
      <c r="D16" s="52">
        <f>SUM(D14:D15)</f>
        <v>199911</v>
      </c>
      <c r="E16" s="52">
        <f>SUM(E14:E15)</f>
        <v>1226505.6800000002</v>
      </c>
      <c r="F16" s="53">
        <f>SUM(F14:F15)</f>
        <v>12178279.689999999</v>
      </c>
    </row>
    <row r="17" spans="2:6" ht="15.75">
      <c r="B17" s="22"/>
      <c r="C17" s="23"/>
      <c r="D17" s="23"/>
      <c r="E17" s="23"/>
      <c r="F17" s="23" t="s">
        <v>9</v>
      </c>
    </row>
    <row r="18" spans="2:6">
      <c r="B18" s="81" t="s">
        <v>9</v>
      </c>
      <c r="C18" s="81"/>
      <c r="D18" s="81"/>
      <c r="E18" s="81"/>
      <c r="F18" s="81"/>
    </row>
    <row r="19" spans="2:6">
      <c r="B19" s="83" t="s">
        <v>40</v>
      </c>
      <c r="C19" s="83"/>
      <c r="D19" s="83"/>
      <c r="E19" s="83"/>
      <c r="F19" s="83"/>
    </row>
    <row r="20" spans="2:6" ht="31.5">
      <c r="B20" s="18" t="s">
        <v>57</v>
      </c>
      <c r="C20" s="4" t="s">
        <v>5</v>
      </c>
      <c r="D20" s="4" t="s">
        <v>6</v>
      </c>
      <c r="E20" s="4" t="s">
        <v>7</v>
      </c>
      <c r="F20" s="4" t="s">
        <v>10</v>
      </c>
    </row>
    <row r="21" spans="2:6" ht="15.75">
      <c r="B21" s="1" t="s">
        <v>30</v>
      </c>
      <c r="C21" s="59">
        <f>SUM(C7,C14)</f>
        <v>12215565.859999999</v>
      </c>
      <c r="D21" s="59">
        <f t="shared" ref="D21:E21" si="0">SUM(D7,D14)</f>
        <v>199911</v>
      </c>
      <c r="E21" s="59">
        <f t="shared" si="0"/>
        <v>13160720.139999999</v>
      </c>
      <c r="F21" s="47">
        <f>SUM(C21:E21)</f>
        <v>25576197</v>
      </c>
    </row>
    <row r="22" spans="2:6" ht="16.5" thickBot="1">
      <c r="B22" s="1" t="s">
        <v>31</v>
      </c>
      <c r="C22" s="59">
        <f>SUM(C8,C15)</f>
        <v>0</v>
      </c>
      <c r="D22" s="59">
        <f t="shared" ref="D22:E22" si="1">SUM(D8,D15)</f>
        <v>0</v>
      </c>
      <c r="E22" s="59">
        <f t="shared" si="1"/>
        <v>0</v>
      </c>
      <c r="F22" s="47">
        <f>SUM(C22:E22)</f>
        <v>0</v>
      </c>
    </row>
    <row r="23" spans="2:6" ht="16.5" thickBot="1">
      <c r="B23" s="54" t="s">
        <v>8</v>
      </c>
      <c r="C23" s="52">
        <f>SUM(C21:C22)</f>
        <v>12215565.859999999</v>
      </c>
      <c r="D23" s="52">
        <f>SUM(D21:D22)</f>
        <v>199911</v>
      </c>
      <c r="E23" s="52">
        <f>SUM(E21:E22)</f>
        <v>13160720.139999999</v>
      </c>
      <c r="F23" s="53">
        <f>SUM(F21:F22)</f>
        <v>25576197</v>
      </c>
    </row>
    <row r="24" spans="2:6" ht="15.75">
      <c r="B24" s="22"/>
      <c r="C24" s="23"/>
      <c r="D24" s="23"/>
      <c r="E24" s="23"/>
      <c r="F24" s="23" t="s">
        <v>9</v>
      </c>
    </row>
    <row r="25" spans="2:6">
      <c r="B25" s="85" t="s">
        <v>9</v>
      </c>
      <c r="C25" s="85"/>
      <c r="D25" s="85"/>
      <c r="E25" s="85"/>
      <c r="F25" s="85"/>
    </row>
    <row r="26" spans="2:6">
      <c r="B26" s="83" t="s">
        <v>12</v>
      </c>
      <c r="C26" s="83"/>
      <c r="D26" s="83"/>
      <c r="E26" s="83"/>
      <c r="F26" s="83"/>
    </row>
    <row r="27" spans="2:6" ht="31.5">
      <c r="B27" s="18" t="s">
        <v>57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6" ht="15.75">
      <c r="B28" s="1" t="s">
        <v>30</v>
      </c>
      <c r="C28" s="59">
        <f>+'[1]Titolo1 Spese corr. cod.Miss.12'!$W$55</f>
        <v>385228.24</v>
      </c>
      <c r="D28" s="59">
        <f>+'[1]Titolo1 Spese corr. cod.Miss.12'!$W$82</f>
        <v>0</v>
      </c>
      <c r="E28" s="59">
        <f>+'[1]Titolo1 Spese corr. cod.Miss.12'!$W$129</f>
        <v>7710938.6899999995</v>
      </c>
      <c r="F28" s="47">
        <f>SUM(C28:E28)</f>
        <v>8096166.9299999997</v>
      </c>
    </row>
    <row r="29" spans="2:6" ht="16.5" thickBot="1">
      <c r="B29" s="1" t="s">
        <v>31</v>
      </c>
      <c r="C29" s="59">
        <f>+'[1]Titolo1 Spese corr. cod.Miss.12'!$Y55</f>
        <v>0</v>
      </c>
      <c r="D29" s="59">
        <f>+'[1]Titolo1 Spese corr. cod.Miss.12'!$Y82</f>
        <v>0</v>
      </c>
      <c r="E29" s="59">
        <f>+'[1]Titolo1 Spese corr. cod.Miss.12'!$Y129</f>
        <v>0</v>
      </c>
      <c r="F29" s="47">
        <f>SUM(C29:E29)</f>
        <v>0</v>
      </c>
    </row>
    <row r="30" spans="2:6" ht="16.5" thickBot="1">
      <c r="B30" s="54" t="s">
        <v>8</v>
      </c>
      <c r="C30" s="52">
        <f>SUM(C28:C29)</f>
        <v>385228.24</v>
      </c>
      <c r="D30" s="52">
        <f>SUM(D28:D29)</f>
        <v>0</v>
      </c>
      <c r="E30" s="52">
        <f>SUM(E28:E29)</f>
        <v>7710938.6899999995</v>
      </c>
      <c r="F30" s="53">
        <f>SUM(F28:F29)</f>
        <v>8096166.9299999997</v>
      </c>
    </row>
    <row r="31" spans="2:6" ht="15.75">
      <c r="B31" s="22"/>
      <c r="C31" s="23"/>
      <c r="D31" s="23"/>
      <c r="E31" s="23"/>
      <c r="F31" s="23" t="s">
        <v>9</v>
      </c>
    </row>
    <row r="32" spans="2:6">
      <c r="B32" s="81" t="s">
        <v>9</v>
      </c>
      <c r="C32" s="81"/>
      <c r="D32" s="81"/>
      <c r="E32" s="81"/>
      <c r="F32" s="81"/>
    </row>
    <row r="33" spans="2:6">
      <c r="B33" s="80" t="s">
        <v>41</v>
      </c>
      <c r="C33" s="80"/>
      <c r="D33" s="80"/>
      <c r="E33" s="80"/>
      <c r="F33" s="80"/>
    </row>
    <row r="34" spans="2:6" ht="31.5">
      <c r="B34" s="18" t="s">
        <v>57</v>
      </c>
      <c r="C34" s="4" t="s">
        <v>5</v>
      </c>
      <c r="D34" s="4" t="s">
        <v>6</v>
      </c>
      <c r="E34" s="4" t="s">
        <v>7</v>
      </c>
      <c r="F34" s="4" t="s">
        <v>10</v>
      </c>
    </row>
    <row r="35" spans="2:6" ht="15.75">
      <c r="B35" s="1" t="s">
        <v>30</v>
      </c>
      <c r="C35" s="59">
        <f>+'[1]Titolo1 Spese corr. cod.Miss.12'!$AD$55</f>
        <v>4734206.96</v>
      </c>
      <c r="D35" s="59">
        <f>+'[1]Titolo1 Spese corr. cod.Miss.12'!$AD$82</f>
        <v>143025</v>
      </c>
      <c r="E35" s="59">
        <f>+'[1]Titolo1 Spese corr. cod.Miss.12'!$AD$129</f>
        <v>200185.62</v>
      </c>
      <c r="F35" s="47">
        <f>SUM(C35:E35)</f>
        <v>5077417.58</v>
      </c>
    </row>
    <row r="36" spans="2:6" ht="16.5" thickBot="1">
      <c r="B36" s="1" t="s">
        <v>31</v>
      </c>
      <c r="C36" s="59">
        <f>+'[1]Titolo1 Spese corr. cod.Miss.12'!$AF$55</f>
        <v>93760</v>
      </c>
      <c r="D36" s="59">
        <f>+'[1]Titolo1 Spese corr. cod.Miss.12'!$AF$82</f>
        <v>0</v>
      </c>
      <c r="E36" s="59">
        <f>+'[1]Titolo1 Spese corr. cod.Miss.12'!$AF$129</f>
        <v>0</v>
      </c>
      <c r="F36" s="47">
        <f>SUM(C36:E36)</f>
        <v>93760</v>
      </c>
    </row>
    <row r="37" spans="2:6" ht="16.5" thickBot="1">
      <c r="B37" s="54" t="s">
        <v>8</v>
      </c>
      <c r="C37" s="52">
        <f>SUM(C35:C36)</f>
        <v>4827966.96</v>
      </c>
      <c r="D37" s="52">
        <f>SUM(D35:D36)</f>
        <v>143025</v>
      </c>
      <c r="E37" s="52">
        <f>SUM(E35:E36)</f>
        <v>200185.62</v>
      </c>
      <c r="F37" s="53">
        <f>SUM(F35:F36)</f>
        <v>5171177.58</v>
      </c>
    </row>
    <row r="38" spans="2:6" ht="15.75">
      <c r="B38" s="22"/>
      <c r="C38" s="23"/>
      <c r="D38" s="23"/>
      <c r="E38" s="23"/>
      <c r="F38" s="23" t="s">
        <v>9</v>
      </c>
    </row>
    <row r="39" spans="2:6">
      <c r="B39" s="81" t="s">
        <v>9</v>
      </c>
      <c r="C39" s="81"/>
      <c r="D39" s="81"/>
      <c r="E39" s="81"/>
      <c r="F39" s="81"/>
    </row>
    <row r="40" spans="2:6">
      <c r="B40" s="80" t="s">
        <v>42</v>
      </c>
      <c r="C40" s="80"/>
      <c r="D40" s="80"/>
      <c r="E40" s="80"/>
      <c r="F40" s="80"/>
    </row>
    <row r="41" spans="2:6" ht="31.5">
      <c r="B41" s="18" t="s">
        <v>57</v>
      </c>
      <c r="C41" s="4" t="s">
        <v>5</v>
      </c>
      <c r="D41" s="4" t="s">
        <v>6</v>
      </c>
      <c r="E41" s="4" t="s">
        <v>7</v>
      </c>
      <c r="F41" s="4" t="s">
        <v>10</v>
      </c>
    </row>
    <row r="42" spans="2:6" ht="15.75">
      <c r="B42" s="1" t="s">
        <v>30</v>
      </c>
      <c r="C42" s="59">
        <f>SUM(C28,C35)</f>
        <v>5119435.2</v>
      </c>
      <c r="D42" s="59">
        <f t="shared" ref="D42:E42" si="2">SUM(D28,D35)</f>
        <v>143025</v>
      </c>
      <c r="E42" s="59">
        <f t="shared" si="2"/>
        <v>7911124.3099999996</v>
      </c>
      <c r="F42" s="47">
        <f>SUM(C42:E42)</f>
        <v>13173584.51</v>
      </c>
    </row>
    <row r="43" spans="2:6" ht="16.5" thickBot="1">
      <c r="B43" s="1" t="s">
        <v>31</v>
      </c>
      <c r="C43" s="59">
        <f>SUM(C29,C36)</f>
        <v>93760</v>
      </c>
      <c r="D43" s="59">
        <f t="shared" ref="D43:E43" si="3">SUM(D29,D36)</f>
        <v>0</v>
      </c>
      <c r="E43" s="59">
        <f t="shared" si="3"/>
        <v>0</v>
      </c>
      <c r="F43" s="47">
        <f>SUM(C43:E43)</f>
        <v>93760</v>
      </c>
    </row>
    <row r="44" spans="2:6" ht="16.5" thickBot="1">
      <c r="B44" s="54" t="s">
        <v>8</v>
      </c>
      <c r="C44" s="52">
        <f>SUM(C42:C43)</f>
        <v>5213195.2</v>
      </c>
      <c r="D44" s="52">
        <f>SUM(D42:D43)</f>
        <v>143025</v>
      </c>
      <c r="E44" s="52">
        <f>SUM(E42:E43)</f>
        <v>7911124.3099999996</v>
      </c>
      <c r="F44" s="53">
        <f>SUM(F42:F43)</f>
        <v>13267344.51</v>
      </c>
    </row>
    <row r="45" spans="2:6" ht="15.75">
      <c r="B45" s="22"/>
      <c r="C45" s="23"/>
      <c r="D45" s="23"/>
      <c r="E45" s="23"/>
      <c r="F45" s="23" t="s">
        <v>9</v>
      </c>
    </row>
    <row r="46" spans="2:6">
      <c r="B46" s="81" t="s">
        <v>9</v>
      </c>
      <c r="C46" s="81"/>
      <c r="D46" s="81"/>
      <c r="E46" s="81"/>
      <c r="F46" s="81"/>
    </row>
    <row r="47" spans="2:6">
      <c r="B47" s="80" t="s">
        <v>43</v>
      </c>
      <c r="C47" s="80"/>
      <c r="D47" s="80"/>
      <c r="E47" s="80"/>
      <c r="F47" s="80"/>
    </row>
    <row r="48" spans="2:6" ht="31.5">
      <c r="B48" s="18" t="s">
        <v>57</v>
      </c>
      <c r="C48" s="4" t="s">
        <v>5</v>
      </c>
      <c r="D48" s="4" t="s">
        <v>6</v>
      </c>
      <c r="E48" s="4" t="s">
        <v>7</v>
      </c>
      <c r="F48" s="4" t="s">
        <v>10</v>
      </c>
    </row>
    <row r="49" spans="2:6" ht="15.75">
      <c r="B49" s="1" t="s">
        <v>30</v>
      </c>
      <c r="C49" s="59">
        <f>+'[1]Titolo1 Spese corr. cod.Miss.12'!$AR$55</f>
        <v>448935.47</v>
      </c>
      <c r="D49" s="59">
        <f>+'[1]Titolo1 Spese corr. cod.Miss.12'!$AR$82</f>
        <v>2000</v>
      </c>
      <c r="E49" s="59">
        <f>+'[1]Titolo1 Spese corr. cod.Miss.12'!$AR$129</f>
        <v>5635803.9399999995</v>
      </c>
      <c r="F49" s="47">
        <f>SUM(C49:E49)</f>
        <v>6086739.4099999992</v>
      </c>
    </row>
    <row r="50" spans="2:6" ht="16.5" thickBot="1">
      <c r="B50" s="1" t="s">
        <v>31</v>
      </c>
      <c r="C50" s="59">
        <f>+'[1]Titolo1 Spese corr. cod.Miss.12'!$AT$55</f>
        <v>0</v>
      </c>
      <c r="D50" s="59">
        <f>+'[1]Titolo1 Spese corr. cod.Miss.12'!$AT$82</f>
        <v>0</v>
      </c>
      <c r="E50" s="59">
        <f>+'[1]Titolo1 Spese corr. cod.Miss.12'!$AT$129</f>
        <v>0</v>
      </c>
      <c r="F50" s="47">
        <f>SUM(C50:E50)</f>
        <v>0</v>
      </c>
    </row>
    <row r="51" spans="2:6" ht="16.5" thickBot="1">
      <c r="B51" s="54" t="s">
        <v>8</v>
      </c>
      <c r="C51" s="52">
        <f>SUM(C49:C50)</f>
        <v>448935.47</v>
      </c>
      <c r="D51" s="52">
        <f>SUM(D49:D50)</f>
        <v>2000</v>
      </c>
      <c r="E51" s="52">
        <f>SUM(E49:E50)</f>
        <v>5635803.9399999995</v>
      </c>
      <c r="F51" s="53">
        <f>SUM(F49:F50)</f>
        <v>6086739.4099999992</v>
      </c>
    </row>
    <row r="52" spans="2:6" ht="15.75">
      <c r="B52" s="22"/>
      <c r="C52" s="23"/>
      <c r="D52" s="23"/>
      <c r="E52" s="23"/>
      <c r="F52" s="23" t="s">
        <v>9</v>
      </c>
    </row>
    <row r="53" spans="2:6">
      <c r="B53" s="81" t="s">
        <v>9</v>
      </c>
      <c r="C53" s="81"/>
      <c r="D53" s="81"/>
      <c r="E53" s="81"/>
      <c r="F53" s="81"/>
    </row>
    <row r="54" spans="2:6" ht="15" customHeight="1">
      <c r="B54" s="80" t="s">
        <v>44</v>
      </c>
      <c r="C54" s="80"/>
      <c r="D54" s="80"/>
      <c r="E54" s="80"/>
      <c r="F54" s="80"/>
    </row>
    <row r="55" spans="2:6" ht="31.5">
      <c r="B55" s="18" t="s">
        <v>57</v>
      </c>
      <c r="C55" s="4" t="s">
        <v>5</v>
      </c>
      <c r="D55" s="4" t="s">
        <v>6</v>
      </c>
      <c r="E55" s="4" t="s">
        <v>7</v>
      </c>
      <c r="F55" s="4" t="s">
        <v>10</v>
      </c>
    </row>
    <row r="56" spans="2:6" ht="15.75">
      <c r="B56" s="1" t="s">
        <v>30</v>
      </c>
      <c r="C56" s="59">
        <f>+'[1]Titolo1 Spese corr. cod.Miss.12'!$AY$55</f>
        <v>6241532.1599999992</v>
      </c>
      <c r="D56" s="59">
        <f>+'[1]Titolo1 Spese corr. cod.Miss.12'!$AY$82</f>
        <v>184987.87</v>
      </c>
      <c r="E56" s="59">
        <f>+'[1]Titolo1 Spese corr. cod.Miss.12'!$AY$129</f>
        <v>760641.19000000006</v>
      </c>
      <c r="F56" s="47">
        <f>SUM(C56:E56)</f>
        <v>7187161.2199999997</v>
      </c>
    </row>
    <row r="57" spans="2:6" ht="16.5" thickBot="1">
      <c r="B57" s="1" t="s">
        <v>31</v>
      </c>
      <c r="C57" s="59">
        <f>+'[1]Titolo1 Spese corr. cod.Miss.12'!$BA$55</f>
        <v>0</v>
      </c>
      <c r="D57" s="59">
        <f>+'[1]Titolo1 Spese corr. cod.Miss.12'!$BA$82</f>
        <v>0</v>
      </c>
      <c r="E57" s="59">
        <f>+'[1]Titolo1 Spese corr. cod.Miss.12'!$BA$129</f>
        <v>0</v>
      </c>
      <c r="F57" s="47">
        <f>SUM(C57:E57)</f>
        <v>0</v>
      </c>
    </row>
    <row r="58" spans="2:6" ht="16.5" thickBot="1">
      <c r="B58" s="54" t="s">
        <v>8</v>
      </c>
      <c r="C58" s="52">
        <f>SUM(C56:C57)</f>
        <v>6241532.1599999992</v>
      </c>
      <c r="D58" s="52">
        <f>SUM(D56:D57)</f>
        <v>184987.87</v>
      </c>
      <c r="E58" s="52">
        <f>SUM(E56:E57)</f>
        <v>760641.19000000006</v>
      </c>
      <c r="F58" s="53">
        <f>SUM(F56:F57)</f>
        <v>7187161.2199999997</v>
      </c>
    </row>
    <row r="59" spans="2:6" ht="15.75">
      <c r="B59" s="22"/>
      <c r="C59" s="23"/>
      <c r="D59" s="23"/>
      <c r="E59" s="23"/>
      <c r="F59" s="23" t="s">
        <v>9</v>
      </c>
    </row>
    <row r="60" spans="2:6">
      <c r="B60" s="81" t="s">
        <v>9</v>
      </c>
      <c r="C60" s="81"/>
      <c r="D60" s="81"/>
      <c r="E60" s="81"/>
      <c r="F60" s="81"/>
    </row>
    <row r="61" spans="2:6">
      <c r="B61" s="80" t="s">
        <v>45</v>
      </c>
      <c r="C61" s="80"/>
      <c r="D61" s="80"/>
      <c r="E61" s="80"/>
      <c r="F61" s="80"/>
    </row>
    <row r="62" spans="2:6" ht="31.5">
      <c r="B62" s="18" t="s">
        <v>57</v>
      </c>
      <c r="C62" s="4" t="s">
        <v>5</v>
      </c>
      <c r="D62" s="4" t="s">
        <v>6</v>
      </c>
      <c r="E62" s="4" t="s">
        <v>7</v>
      </c>
      <c r="F62" s="4" t="s">
        <v>10</v>
      </c>
    </row>
    <row r="63" spans="2:6" ht="15.75">
      <c r="B63" s="1" t="s">
        <v>30</v>
      </c>
      <c r="C63" s="59">
        <f>SUM(C49,C56)</f>
        <v>6690467.629999999</v>
      </c>
      <c r="D63" s="59">
        <f t="shared" ref="D63:E63" si="4">SUM(D49,D56)</f>
        <v>186987.87</v>
      </c>
      <c r="E63" s="59">
        <f t="shared" si="4"/>
        <v>6396445.1299999999</v>
      </c>
      <c r="F63" s="47">
        <f>SUM(C63:E63)</f>
        <v>13273900.629999999</v>
      </c>
    </row>
    <row r="64" spans="2:6" ht="16.5" thickBot="1">
      <c r="B64" s="1" t="s">
        <v>31</v>
      </c>
      <c r="C64" s="59">
        <f>SUM(C50,C57)</f>
        <v>0</v>
      </c>
      <c r="D64" s="59">
        <f t="shared" ref="D64:E64" si="5">SUM(D50,D57)</f>
        <v>0</v>
      </c>
      <c r="E64" s="59">
        <f t="shared" si="5"/>
        <v>0</v>
      </c>
      <c r="F64" s="47">
        <f>SUM(C64:E64)</f>
        <v>0</v>
      </c>
    </row>
    <row r="65" spans="2:6" ht="16.5" thickBot="1">
      <c r="B65" s="54" t="s">
        <v>8</v>
      </c>
      <c r="C65" s="52">
        <f>SUM(C63:C64)</f>
        <v>6690467.629999999</v>
      </c>
      <c r="D65" s="52">
        <f>SUM(D63:D64)</f>
        <v>186987.87</v>
      </c>
      <c r="E65" s="52">
        <f>SUM(E63:E64)</f>
        <v>6396445.1299999999</v>
      </c>
      <c r="F65" s="53">
        <f>SUM(F63:F64)</f>
        <v>13273900.629999999</v>
      </c>
    </row>
    <row r="66" spans="2:6" ht="15.75">
      <c r="B66" s="22"/>
      <c r="C66" s="23"/>
      <c r="D66" s="23"/>
      <c r="E66" s="23"/>
      <c r="F66" s="23" t="s">
        <v>9</v>
      </c>
    </row>
    <row r="67" spans="2:6" ht="13.15" customHeight="1">
      <c r="B67" s="82" t="s">
        <v>9</v>
      </c>
      <c r="C67" s="82"/>
      <c r="D67" s="82"/>
      <c r="E67" s="82"/>
      <c r="F67" s="82"/>
    </row>
    <row r="68" spans="2:6">
      <c r="B68" s="80" t="s">
        <v>46</v>
      </c>
      <c r="C68" s="80"/>
      <c r="D68" s="80"/>
      <c r="E68" s="80"/>
      <c r="F68" s="80"/>
    </row>
    <row r="69" spans="2:6" ht="31.5">
      <c r="B69" s="18" t="s">
        <v>57</v>
      </c>
      <c r="C69" s="4" t="s">
        <v>5</v>
      </c>
      <c r="D69" s="4" t="s">
        <v>6</v>
      </c>
      <c r="E69" s="4" t="s">
        <v>7</v>
      </c>
      <c r="F69" s="4" t="s">
        <v>10</v>
      </c>
    </row>
    <row r="70" spans="2:6" ht="15.75">
      <c r="B70" s="1" t="s">
        <v>30</v>
      </c>
      <c r="C70" s="59">
        <f>+'[1]Titolo1 Spese corr. cod.Miss.12'!$BM$55</f>
        <v>834163.70999999985</v>
      </c>
      <c r="D70" s="59">
        <f>+'[1]Titolo1 Spese corr. cod.Miss.12'!$BM$82</f>
        <v>2000</v>
      </c>
      <c r="E70" s="59">
        <f>+'[1]Titolo1 Spese corr. cod.Miss.12'!$BM$129</f>
        <v>13346742.629999999</v>
      </c>
      <c r="F70" s="47">
        <f>SUM(C70:E70)</f>
        <v>14182906.339999998</v>
      </c>
    </row>
    <row r="71" spans="2:6" ht="16.5" thickBot="1">
      <c r="B71" s="1" t="s">
        <v>31</v>
      </c>
      <c r="C71" s="59">
        <f>+'[1]Titolo1 Spese corr. cod.Miss.12'!$BO$55</f>
        <v>0</v>
      </c>
      <c r="D71" s="59">
        <f>+'[1]Titolo1 Spese corr. cod.Miss.12'!$BO$82</f>
        <v>0</v>
      </c>
      <c r="E71" s="59">
        <f>+'[1]Titolo1 Spese corr. cod.Miss.12'!$BO$129</f>
        <v>0</v>
      </c>
      <c r="F71" s="47">
        <f>SUM(C71:E71)</f>
        <v>0</v>
      </c>
    </row>
    <row r="72" spans="2:6" ht="16.5" thickBot="1">
      <c r="B72" s="54" t="s">
        <v>8</v>
      </c>
      <c r="C72" s="52">
        <f>SUM(C70:C71)</f>
        <v>834163.70999999985</v>
      </c>
      <c r="D72" s="52">
        <f>SUM(D70:D71)</f>
        <v>2000</v>
      </c>
      <c r="E72" s="52">
        <f>SUM(E70:E71)</f>
        <v>13346742.629999999</v>
      </c>
      <c r="F72" s="53">
        <f>SUM(F70:F71)</f>
        <v>14182906.339999998</v>
      </c>
    </row>
    <row r="73" spans="2:6" ht="15.75">
      <c r="B73" s="22"/>
      <c r="C73" s="23"/>
      <c r="D73" s="23"/>
      <c r="E73" s="23"/>
      <c r="F73" s="23" t="s">
        <v>9</v>
      </c>
    </row>
    <row r="74" spans="2:6" ht="16.899999999999999" customHeight="1">
      <c r="B74" s="82" t="s">
        <v>9</v>
      </c>
      <c r="C74" s="82"/>
      <c r="D74" s="82"/>
      <c r="E74" s="82"/>
      <c r="F74" s="82"/>
    </row>
    <row r="75" spans="2:6" ht="18.75" customHeight="1">
      <c r="B75" s="80" t="s">
        <v>47</v>
      </c>
      <c r="C75" s="80"/>
      <c r="D75" s="80"/>
      <c r="E75" s="80"/>
      <c r="F75" s="80"/>
    </row>
    <row r="76" spans="2:6" ht="31.5">
      <c r="B76" s="18" t="s">
        <v>57</v>
      </c>
      <c r="C76" s="4" t="s">
        <v>5</v>
      </c>
      <c r="D76" s="4" t="s">
        <v>6</v>
      </c>
      <c r="E76" s="4" t="s">
        <v>7</v>
      </c>
      <c r="F76" s="4" t="s">
        <v>10</v>
      </c>
    </row>
    <row r="77" spans="2:6" ht="15.75">
      <c r="B77" s="1" t="s">
        <v>30</v>
      </c>
      <c r="C77" s="59">
        <f>+'[1]Titolo1 Spese corr. cod.Miss.12'!$BT$55</f>
        <v>10975739.119999999</v>
      </c>
      <c r="D77" s="59">
        <f>+'[1]Titolo1 Spese corr. cod.Miss.12'!$BT$82</f>
        <v>328012.87</v>
      </c>
      <c r="E77" s="59">
        <f>+'[1]Titolo1 Spese corr. cod.Miss.12'!$BT$129</f>
        <v>960826.81</v>
      </c>
      <c r="F77" s="47">
        <f>SUM(C77:E77)</f>
        <v>12264578.799999999</v>
      </c>
    </row>
    <row r="78" spans="2:6" ht="16.5" thickBot="1">
      <c r="B78" s="1" t="s">
        <v>31</v>
      </c>
      <c r="C78" s="59">
        <f>+'[1]Titolo1 Spese corr. cod.Miss.12'!$BV$55</f>
        <v>0</v>
      </c>
      <c r="D78" s="59">
        <f>+'[1]Titolo1 Spese corr. cod.Miss.12'!$BV$82</f>
        <v>0</v>
      </c>
      <c r="E78" s="59">
        <f>+'[1]Titolo1 Spese corr. cod.Miss.12'!$BV$129</f>
        <v>0</v>
      </c>
      <c r="F78" s="47">
        <f>SUM(C78:E78)</f>
        <v>0</v>
      </c>
    </row>
    <row r="79" spans="2:6" ht="16.5" thickBot="1">
      <c r="B79" s="54" t="s">
        <v>8</v>
      </c>
      <c r="C79" s="52">
        <f>SUM(C77:C78)</f>
        <v>10975739.119999999</v>
      </c>
      <c r="D79" s="52">
        <f>SUM(D77:D78)</f>
        <v>328012.87</v>
      </c>
      <c r="E79" s="52">
        <f>SUM(E77:E78)</f>
        <v>960826.81</v>
      </c>
      <c r="F79" s="53">
        <f>SUM(F77:F78)</f>
        <v>12264578.799999999</v>
      </c>
    </row>
    <row r="80" spans="2:6" ht="15.75">
      <c r="B80" s="22"/>
      <c r="C80" s="23"/>
      <c r="D80" s="23"/>
      <c r="E80" s="23"/>
      <c r="F80" s="23" t="s">
        <v>9</v>
      </c>
    </row>
    <row r="81" spans="2:6" ht="14.45" customHeight="1">
      <c r="B81" s="82" t="s">
        <v>9</v>
      </c>
      <c r="C81" s="82"/>
      <c r="D81" s="82"/>
      <c r="E81" s="82"/>
      <c r="F81" s="82"/>
    </row>
    <row r="82" spans="2:6">
      <c r="B82" s="80" t="s">
        <v>48</v>
      </c>
      <c r="C82" s="80"/>
      <c r="D82" s="80"/>
      <c r="E82" s="80"/>
      <c r="F82" s="80"/>
    </row>
    <row r="83" spans="2:6" ht="31.5">
      <c r="B83" s="18" t="s">
        <v>57</v>
      </c>
      <c r="C83" s="4" t="s">
        <v>5</v>
      </c>
      <c r="D83" s="4" t="s">
        <v>6</v>
      </c>
      <c r="E83" s="4" t="s">
        <v>7</v>
      </c>
      <c r="F83" s="4" t="s">
        <v>10</v>
      </c>
    </row>
    <row r="84" spans="2:6" ht="15.75">
      <c r="B84" s="1" t="s">
        <v>30</v>
      </c>
      <c r="C84" s="59">
        <f>SUM(C70,C77)</f>
        <v>11809902.829999998</v>
      </c>
      <c r="D84" s="59">
        <f t="shared" ref="D84:E84" si="6">SUM(D70,D77)</f>
        <v>330012.87</v>
      </c>
      <c r="E84" s="59">
        <f t="shared" si="6"/>
        <v>14307569.439999999</v>
      </c>
      <c r="F84" s="47">
        <f>SUM(C84:E84)</f>
        <v>26447485.139999997</v>
      </c>
    </row>
    <row r="85" spans="2:6" ht="16.5" thickBot="1">
      <c r="B85" s="1" t="s">
        <v>31</v>
      </c>
      <c r="C85" s="59">
        <f>SUM(C71,C78)</f>
        <v>0</v>
      </c>
      <c r="D85" s="59">
        <f t="shared" ref="D85:E85" si="7">SUM(D71,D78)</f>
        <v>0</v>
      </c>
      <c r="E85" s="59">
        <f t="shared" si="7"/>
        <v>0</v>
      </c>
      <c r="F85" s="47">
        <f>SUM(C85:E85)</f>
        <v>0</v>
      </c>
    </row>
    <row r="86" spans="2:6" ht="16.5" thickBot="1">
      <c r="B86" s="54" t="s">
        <v>8</v>
      </c>
      <c r="C86" s="52">
        <f>SUM(C84:C85)</f>
        <v>11809902.829999998</v>
      </c>
      <c r="D86" s="52">
        <f>SUM(D84:D85)</f>
        <v>330012.87</v>
      </c>
      <c r="E86" s="52">
        <f>SUM(E84:E85)</f>
        <v>14307569.439999999</v>
      </c>
      <c r="F86" s="53">
        <f>SUM(F84:F85)</f>
        <v>26447485.139999997</v>
      </c>
    </row>
    <row r="87" spans="2:6">
      <c r="B87" s="17" t="s">
        <v>11</v>
      </c>
      <c r="C87" s="17"/>
      <c r="D87" s="17"/>
      <c r="F87" s="27" t="s">
        <v>9</v>
      </c>
    </row>
    <row r="88" spans="2:6">
      <c r="B88" s="6" t="s">
        <v>59</v>
      </c>
      <c r="C88" s="17"/>
      <c r="D88" s="17"/>
      <c r="F88" s="15" t="s">
        <v>89</v>
      </c>
    </row>
  </sheetData>
  <mergeCells count="26">
    <mergeCell ref="B53:F53"/>
    <mergeCell ref="B26:F26"/>
    <mergeCell ref="B3:F3"/>
    <mergeCell ref="B4:F4"/>
    <mergeCell ref="B5:F5"/>
    <mergeCell ref="B11:F11"/>
    <mergeCell ref="B12:F12"/>
    <mergeCell ref="B18:F18"/>
    <mergeCell ref="B19:F19"/>
    <mergeCell ref="B25:F25"/>
    <mergeCell ref="B2:F2"/>
    <mergeCell ref="B82:F82"/>
    <mergeCell ref="B60:F60"/>
    <mergeCell ref="B61:F61"/>
    <mergeCell ref="B67:F67"/>
    <mergeCell ref="B68:F68"/>
    <mergeCell ref="B74:F74"/>
    <mergeCell ref="B75:F75"/>
    <mergeCell ref="B81:F81"/>
    <mergeCell ref="B54:F54"/>
    <mergeCell ref="B32:F32"/>
    <mergeCell ref="B33:F33"/>
    <mergeCell ref="B39:F39"/>
    <mergeCell ref="B40:F40"/>
    <mergeCell ref="B46:F46"/>
    <mergeCell ref="B47:F47"/>
  </mergeCells>
  <printOptions horizontalCentered="1"/>
  <pageMargins left="0.70866141732283472" right="0.70866141732283472" top="1.3779527559055118" bottom="1.7716535433070868" header="0.31496062992125984" footer="0.31496062992125984"/>
  <pageSetup paperSize="8" scale="84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G88"/>
  <sheetViews>
    <sheetView zoomScaleNormal="100" workbookViewId="0">
      <selection activeCell="B3" sqref="B3:F3"/>
    </sheetView>
  </sheetViews>
  <sheetFormatPr defaultColWidth="8.85546875" defaultRowHeight="15"/>
  <cols>
    <col min="1" max="1" width="8.85546875" style="15"/>
    <col min="2" max="2" width="50.7109375" style="15" customWidth="1"/>
    <col min="3" max="4" width="26.7109375" style="15" customWidth="1"/>
    <col min="5" max="5" width="20.7109375" style="15" customWidth="1"/>
    <col min="6" max="6" width="30.7109375" style="15" customWidth="1"/>
    <col min="7" max="7" width="4.7109375" style="15" customWidth="1"/>
    <col min="8" max="16384" width="8.85546875" style="15"/>
  </cols>
  <sheetData>
    <row r="2" spans="2:7" ht="28.5" customHeight="1">
      <c r="B2" s="79" t="s">
        <v>93</v>
      </c>
      <c r="C2" s="79"/>
      <c r="D2" s="79"/>
      <c r="E2" s="79"/>
      <c r="F2" s="79"/>
      <c r="G2" s="14"/>
    </row>
    <row r="3" spans="2:7" ht="15.75">
      <c r="B3" s="84" t="s">
        <v>29</v>
      </c>
      <c r="C3" s="84"/>
      <c r="D3" s="84"/>
      <c r="E3" s="84"/>
      <c r="F3" s="84"/>
    </row>
    <row r="4" spans="2:7">
      <c r="B4" s="81" t="s">
        <v>9</v>
      </c>
      <c r="C4" s="81"/>
      <c r="D4" s="81"/>
      <c r="E4" s="81"/>
      <c r="F4" s="81"/>
    </row>
    <row r="5" spans="2:7">
      <c r="B5" s="72" t="s">
        <v>62</v>
      </c>
      <c r="C5" s="78"/>
      <c r="D5" s="78"/>
      <c r="E5" s="78"/>
      <c r="F5" s="78"/>
    </row>
    <row r="6" spans="2:7" ht="47.25">
      <c r="B6" s="18" t="s">
        <v>58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7" ht="15.75">
      <c r="B7" s="1" t="s">
        <v>30</v>
      </c>
      <c r="C7" s="59">
        <f>+'[1]Titolo2 SpeseIn C.Capit.Miss.12'!$B$55</f>
        <v>0</v>
      </c>
      <c r="D7" s="59">
        <f>+'[1]Titolo2 SpeseIn C.Capit.Miss.12'!$B$82</f>
        <v>0</v>
      </c>
      <c r="E7" s="59">
        <f>+'[1]Titolo2 SpeseIn C.Capit.Miss.12'!$B$129</f>
        <v>0</v>
      </c>
      <c r="F7" s="47">
        <f>SUM(C7:E7)</f>
        <v>0</v>
      </c>
    </row>
    <row r="8" spans="2:7" ht="16.5" thickBot="1">
      <c r="B8" s="1" t="s">
        <v>31</v>
      </c>
      <c r="C8" s="59">
        <f>+'[1]Titolo2 SpeseIn C.Capit.Miss.12'!$D$55</f>
        <v>0</v>
      </c>
      <c r="D8" s="59">
        <f>+'[1]Titolo2 SpeseIn C.Capit.Miss.12'!$D$82</f>
        <v>0</v>
      </c>
      <c r="E8" s="59">
        <f>+'[1]Titolo2 SpeseIn C.Capit.Miss.12'!$D$129</f>
        <v>0</v>
      </c>
      <c r="F8" s="47">
        <f>SUM(C8:E8)</f>
        <v>0</v>
      </c>
    </row>
    <row r="9" spans="2:7" ht="16.5" thickBot="1">
      <c r="B9" s="54" t="s">
        <v>8</v>
      </c>
      <c r="C9" s="52">
        <f>SUM(C7:C8)</f>
        <v>0</v>
      </c>
      <c r="D9" s="52">
        <f>SUM(D7:D8)</f>
        <v>0</v>
      </c>
      <c r="E9" s="52">
        <f>SUM(E7:E8)</f>
        <v>0</v>
      </c>
      <c r="F9" s="53">
        <f>SUM(C9:E9)</f>
        <v>0</v>
      </c>
    </row>
    <row r="10" spans="2:7" ht="15.75">
      <c r="B10" s="22"/>
      <c r="C10" s="23"/>
      <c r="D10" s="23"/>
      <c r="E10" s="23"/>
      <c r="F10" s="23"/>
    </row>
    <row r="11" spans="2:7">
      <c r="B11" s="81" t="s">
        <v>9</v>
      </c>
      <c r="C11" s="81"/>
      <c r="D11" s="81"/>
      <c r="E11" s="81"/>
      <c r="F11" s="81"/>
    </row>
    <row r="12" spans="2:7">
      <c r="B12" s="72" t="s">
        <v>66</v>
      </c>
      <c r="C12" s="78"/>
      <c r="D12" s="78"/>
      <c r="E12" s="78"/>
      <c r="F12" s="78"/>
    </row>
    <row r="13" spans="2:7" ht="47.25">
      <c r="B13" s="18" t="s">
        <v>58</v>
      </c>
      <c r="C13" s="4" t="s">
        <v>5</v>
      </c>
      <c r="D13" s="4" t="s">
        <v>6</v>
      </c>
      <c r="E13" s="4" t="s">
        <v>7</v>
      </c>
      <c r="F13" s="4" t="s">
        <v>10</v>
      </c>
    </row>
    <row r="14" spans="2:7" ht="15.75">
      <c r="B14" s="1" t="s">
        <v>30</v>
      </c>
      <c r="C14" s="59">
        <f>+'[1]Titolo2 SpeseIn C.Capit.Miss.12'!$I$55</f>
        <v>0</v>
      </c>
      <c r="D14" s="59">
        <f>+'[1]Titolo2 SpeseIn C.Capit.Miss.12'!$I$82</f>
        <v>0</v>
      </c>
      <c r="E14" s="59">
        <f>+'[1]Titolo2 SpeseIn C.Capit.Miss.12'!$I$129</f>
        <v>0</v>
      </c>
      <c r="F14" s="47">
        <f>SUM(C14:E14)</f>
        <v>0</v>
      </c>
    </row>
    <row r="15" spans="2:7" ht="16.5" thickBot="1">
      <c r="B15" s="1" t="s">
        <v>31</v>
      </c>
      <c r="C15" s="59">
        <f>+'[1]Titolo2 SpeseIn C.Capit.Miss.12'!$K$55</f>
        <v>0</v>
      </c>
      <c r="D15" s="59">
        <f>+'[1]Titolo2 SpeseIn C.Capit.Miss.12'!$K$82</f>
        <v>0</v>
      </c>
      <c r="E15" s="59">
        <f>+'[1]Titolo2 SpeseIn C.Capit.Miss.12'!$K$129</f>
        <v>0</v>
      </c>
      <c r="F15" s="47">
        <f>SUM(C15:E15)</f>
        <v>0</v>
      </c>
    </row>
    <row r="16" spans="2:7" ht="16.5" thickBot="1">
      <c r="B16" s="54" t="s">
        <v>8</v>
      </c>
      <c r="C16" s="52">
        <f>SUM(C14:C15)</f>
        <v>0</v>
      </c>
      <c r="D16" s="52">
        <f>SUM(D14:D15)</f>
        <v>0</v>
      </c>
      <c r="E16" s="52">
        <f>SUM(E14:E15)</f>
        <v>0</v>
      </c>
      <c r="F16" s="53">
        <f>SUM(C16:E16)</f>
        <v>0</v>
      </c>
    </row>
    <row r="17" spans="2:6" ht="15.75">
      <c r="B17" s="22"/>
      <c r="C17" s="23"/>
      <c r="D17" s="23"/>
      <c r="E17" s="23"/>
      <c r="F17" s="23"/>
    </row>
    <row r="18" spans="2:6">
      <c r="B18" s="81" t="s">
        <v>9</v>
      </c>
      <c r="C18" s="81"/>
      <c r="D18" s="81"/>
      <c r="E18" s="81"/>
      <c r="F18" s="81"/>
    </row>
    <row r="19" spans="2:6">
      <c r="B19" s="72" t="s">
        <v>63</v>
      </c>
      <c r="C19" s="72"/>
      <c r="D19" s="72"/>
      <c r="E19" s="72"/>
      <c r="F19" s="72"/>
    </row>
    <row r="20" spans="2:6" ht="47.25">
      <c r="B20" s="18" t="s">
        <v>58</v>
      </c>
      <c r="C20" s="4" t="s">
        <v>5</v>
      </c>
      <c r="D20" s="4" t="s">
        <v>6</v>
      </c>
      <c r="E20" s="4" t="s">
        <v>7</v>
      </c>
      <c r="F20" s="4" t="s">
        <v>10</v>
      </c>
    </row>
    <row r="21" spans="2:6" ht="15.75">
      <c r="B21" s="1" t="s">
        <v>30</v>
      </c>
      <c r="C21" s="59">
        <f>SUM(C7,C14)</f>
        <v>0</v>
      </c>
      <c r="D21" s="59">
        <f t="shared" ref="D21:E21" si="0">SUM(D7,D14)</f>
        <v>0</v>
      </c>
      <c r="E21" s="59">
        <f t="shared" si="0"/>
        <v>0</v>
      </c>
      <c r="F21" s="47">
        <f>SUM(C21:E21)</f>
        <v>0</v>
      </c>
    </row>
    <row r="22" spans="2:6" ht="16.5" thickBot="1">
      <c r="B22" s="1" t="s">
        <v>31</v>
      </c>
      <c r="C22" s="59">
        <f>SUM(C8,C15)</f>
        <v>0</v>
      </c>
      <c r="D22" s="59">
        <f t="shared" ref="D22:E22" si="1">SUM(D8,D15)</f>
        <v>0</v>
      </c>
      <c r="E22" s="59">
        <f t="shared" si="1"/>
        <v>0</v>
      </c>
      <c r="F22" s="47">
        <f>SUM(C22:E22)</f>
        <v>0</v>
      </c>
    </row>
    <row r="23" spans="2:6" ht="16.5" thickBot="1">
      <c r="B23" s="54" t="s">
        <v>8</v>
      </c>
      <c r="C23" s="52">
        <f>SUM(C21:C22)</f>
        <v>0</v>
      </c>
      <c r="D23" s="52">
        <f>SUM(D21:D22)</f>
        <v>0</v>
      </c>
      <c r="E23" s="52">
        <f>SUM(E21:E22)</f>
        <v>0</v>
      </c>
      <c r="F23" s="53">
        <f>SUM(C23:E23)</f>
        <v>0</v>
      </c>
    </row>
    <row r="24" spans="2:6" ht="15.75">
      <c r="B24" s="22"/>
      <c r="C24" s="23"/>
      <c r="D24" s="23"/>
      <c r="E24" s="23"/>
      <c r="F24" s="23"/>
    </row>
    <row r="25" spans="2:6">
      <c r="B25" s="81" t="s">
        <v>9</v>
      </c>
      <c r="C25" s="81"/>
      <c r="D25" s="81"/>
      <c r="E25" s="81"/>
      <c r="F25" s="81"/>
    </row>
    <row r="26" spans="2:6">
      <c r="B26" s="72" t="s">
        <v>64</v>
      </c>
      <c r="C26" s="78"/>
      <c r="D26" s="78"/>
      <c r="E26" s="78"/>
      <c r="F26" s="78"/>
    </row>
    <row r="27" spans="2:6" ht="47.25">
      <c r="B27" s="18" t="s">
        <v>58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6" ht="15.75">
      <c r="B28" s="1" t="s">
        <v>30</v>
      </c>
      <c r="C28" s="59">
        <f>+'[1]Titolo2 SpeseIn C.Capit.Miss.12'!$W$55</f>
        <v>0</v>
      </c>
      <c r="D28" s="59">
        <f>+'[1]Titolo2 SpeseIn C.Capit.Miss.12'!$W$82</f>
        <v>0</v>
      </c>
      <c r="E28" s="59">
        <f>+'[1]Titolo2 SpeseIn C.Capit.Miss.12'!$W$129</f>
        <v>0</v>
      </c>
      <c r="F28" s="47">
        <f>SUM(C28:E28)</f>
        <v>0</v>
      </c>
    </row>
    <row r="29" spans="2:6" ht="16.5" thickBot="1">
      <c r="B29" s="1" t="s">
        <v>31</v>
      </c>
      <c r="C29" s="59">
        <f>+'[1]Titolo2 SpeseIn C.Capit.Miss.12'!$Y$55</f>
        <v>0</v>
      </c>
      <c r="D29" s="59">
        <f>+'[1]Titolo2 SpeseIn C.Capit.Miss.12'!$Y$82</f>
        <v>0</v>
      </c>
      <c r="E29" s="59">
        <f>+'[1]Titolo2 SpeseIn C.Capit.Miss.12'!$Y$129</f>
        <v>0</v>
      </c>
      <c r="F29" s="47">
        <f>SUM(C29:E29)</f>
        <v>0</v>
      </c>
    </row>
    <row r="30" spans="2:6" ht="16.5" thickBot="1">
      <c r="B30" s="54" t="s">
        <v>8</v>
      </c>
      <c r="C30" s="52">
        <f>SUM(C28:C29)</f>
        <v>0</v>
      </c>
      <c r="D30" s="52">
        <f>SUM(D28:D29)</f>
        <v>0</v>
      </c>
      <c r="E30" s="52">
        <f>SUM(E28:E29)</f>
        <v>0</v>
      </c>
      <c r="F30" s="53">
        <f>SUM(C30:E30)</f>
        <v>0</v>
      </c>
    </row>
    <row r="31" spans="2:6" ht="15.75">
      <c r="B31" s="22"/>
      <c r="C31" s="23"/>
      <c r="D31" s="23"/>
      <c r="E31" s="23"/>
      <c r="F31" s="23"/>
    </row>
    <row r="32" spans="2:6">
      <c r="B32" s="81" t="s">
        <v>9</v>
      </c>
      <c r="C32" s="81"/>
      <c r="D32" s="81"/>
      <c r="E32" s="81"/>
      <c r="F32" s="81"/>
    </row>
    <row r="33" spans="2:6">
      <c r="B33" s="72" t="s">
        <v>65</v>
      </c>
      <c r="C33" s="72"/>
      <c r="D33" s="72"/>
      <c r="E33" s="72"/>
      <c r="F33" s="72"/>
    </row>
    <row r="34" spans="2:6" ht="47.25">
      <c r="B34" s="18" t="s">
        <v>58</v>
      </c>
      <c r="C34" s="4" t="s">
        <v>5</v>
      </c>
      <c r="D34" s="4" t="s">
        <v>6</v>
      </c>
      <c r="E34" s="4" t="s">
        <v>7</v>
      </c>
      <c r="F34" s="4" t="s">
        <v>10</v>
      </c>
    </row>
    <row r="35" spans="2:6" ht="15.75">
      <c r="B35" s="1" t="s">
        <v>30</v>
      </c>
      <c r="C35" s="59">
        <f>+'[1]Titolo2 SpeseIn C.Capit.Miss.12'!$AD$55</f>
        <v>0</v>
      </c>
      <c r="D35" s="59">
        <f>+'[1]Titolo2 SpeseIn C.Capit.Miss.12'!$AD$82</f>
        <v>0</v>
      </c>
      <c r="E35" s="59">
        <f>+'[1]Titolo2 SpeseIn C.Capit.Miss.12'!$AD$129</f>
        <v>0</v>
      </c>
      <c r="F35" s="47">
        <f>SUM(C35:E35)</f>
        <v>0</v>
      </c>
    </row>
    <row r="36" spans="2:6" ht="16.5" thickBot="1">
      <c r="B36" s="1" t="s">
        <v>31</v>
      </c>
      <c r="C36" s="59">
        <f>+'[1]Titolo2 SpeseIn C.Capit.Miss.12'!$AF$55</f>
        <v>0</v>
      </c>
      <c r="D36" s="59">
        <f>+'[1]Titolo2 SpeseIn C.Capit.Miss.12'!$AF$82</f>
        <v>0</v>
      </c>
      <c r="E36" s="59">
        <f>+'[1]Titolo2 SpeseIn C.Capit.Miss.12'!$AF$129</f>
        <v>0</v>
      </c>
      <c r="F36" s="47">
        <f>SUM(C36:E36)</f>
        <v>0</v>
      </c>
    </row>
    <row r="37" spans="2:6" ht="16.5" thickBot="1">
      <c r="B37" s="54" t="s">
        <v>8</v>
      </c>
      <c r="C37" s="52">
        <f>SUM(C35:C36)</f>
        <v>0</v>
      </c>
      <c r="D37" s="52">
        <f>SUM(D35:D36)</f>
        <v>0</v>
      </c>
      <c r="E37" s="52">
        <f>SUM(E35:E36)</f>
        <v>0</v>
      </c>
      <c r="F37" s="53">
        <f>SUM(C37:E37)</f>
        <v>0</v>
      </c>
    </row>
    <row r="38" spans="2:6" ht="15.75">
      <c r="B38" s="22"/>
      <c r="C38" s="23"/>
      <c r="D38" s="23"/>
      <c r="E38" s="23"/>
      <c r="F38" s="23"/>
    </row>
    <row r="39" spans="2:6">
      <c r="B39" s="81" t="s">
        <v>9</v>
      </c>
      <c r="C39" s="81"/>
      <c r="D39" s="81"/>
      <c r="E39" s="81"/>
      <c r="F39" s="81"/>
    </row>
    <row r="40" spans="2:6">
      <c r="B40" s="72" t="s">
        <v>53</v>
      </c>
      <c r="C40" s="78"/>
      <c r="D40" s="78"/>
      <c r="E40" s="78"/>
      <c r="F40" s="78"/>
    </row>
    <row r="41" spans="2:6" ht="47.25">
      <c r="B41" s="18" t="s">
        <v>58</v>
      </c>
      <c r="C41" s="4" t="s">
        <v>5</v>
      </c>
      <c r="D41" s="4" t="s">
        <v>6</v>
      </c>
      <c r="E41" s="4" t="s">
        <v>7</v>
      </c>
      <c r="F41" s="4" t="s">
        <v>10</v>
      </c>
    </row>
    <row r="42" spans="2:6" ht="15.75">
      <c r="B42" s="1" t="s">
        <v>30</v>
      </c>
      <c r="C42" s="59">
        <f>SUM(C28,C35)</f>
        <v>0</v>
      </c>
      <c r="D42" s="59">
        <f t="shared" ref="D42:E42" si="2">SUM(D28,D35)</f>
        <v>0</v>
      </c>
      <c r="E42" s="59">
        <f t="shared" si="2"/>
        <v>0</v>
      </c>
      <c r="F42" s="47">
        <f>SUM(C42:E42)</f>
        <v>0</v>
      </c>
    </row>
    <row r="43" spans="2:6" ht="16.5" thickBot="1">
      <c r="B43" s="1" t="s">
        <v>31</v>
      </c>
      <c r="C43" s="59">
        <f>SUM(C29,C36)</f>
        <v>0</v>
      </c>
      <c r="D43" s="59">
        <f t="shared" ref="D43:E43" si="3">SUM(D29,D36)</f>
        <v>0</v>
      </c>
      <c r="E43" s="59">
        <f t="shared" si="3"/>
        <v>0</v>
      </c>
      <c r="F43" s="47">
        <f>SUM(C43:E43)</f>
        <v>0</v>
      </c>
    </row>
    <row r="44" spans="2:6" ht="16.5" thickBot="1">
      <c r="B44" s="54" t="s">
        <v>8</v>
      </c>
      <c r="C44" s="52">
        <f>SUM(C42:C43)</f>
        <v>0</v>
      </c>
      <c r="D44" s="52">
        <f>SUM(D42:D43)</f>
        <v>0</v>
      </c>
      <c r="E44" s="52">
        <f>SUM(E42:E43)</f>
        <v>0</v>
      </c>
      <c r="F44" s="53">
        <f>SUM(C44:E44)</f>
        <v>0</v>
      </c>
    </row>
    <row r="45" spans="2:6" ht="15.75">
      <c r="B45" s="22"/>
      <c r="C45" s="23"/>
      <c r="D45" s="23"/>
      <c r="E45" s="23"/>
      <c r="F45" s="23"/>
    </row>
    <row r="46" spans="2:6">
      <c r="B46" s="81" t="s">
        <v>9</v>
      </c>
      <c r="C46" s="81"/>
      <c r="D46" s="81"/>
      <c r="E46" s="81"/>
      <c r="F46" s="81"/>
    </row>
    <row r="47" spans="2:6">
      <c r="B47" s="72" t="s">
        <v>25</v>
      </c>
      <c r="C47" s="72"/>
      <c r="D47" s="72"/>
      <c r="E47" s="72"/>
      <c r="F47" s="72"/>
    </row>
    <row r="48" spans="2:6" ht="47.25">
      <c r="B48" s="18" t="s">
        <v>58</v>
      </c>
      <c r="C48" s="4" t="s">
        <v>5</v>
      </c>
      <c r="D48" s="4" t="s">
        <v>6</v>
      </c>
      <c r="E48" s="4" t="s">
        <v>7</v>
      </c>
      <c r="F48" s="4" t="s">
        <v>10</v>
      </c>
    </row>
    <row r="49" spans="2:6" ht="15.75">
      <c r="B49" s="1" t="s">
        <v>30</v>
      </c>
      <c r="C49" s="59">
        <f>+'[1]Titolo2 SpeseIn C.Capit.Miss.12'!$AR$55</f>
        <v>0</v>
      </c>
      <c r="D49" s="59">
        <f>+'[1]Titolo2 SpeseIn C.Capit.Miss.12'!$AR$82</f>
        <v>0</v>
      </c>
      <c r="E49" s="59">
        <f>+'[1]Titolo2 SpeseIn C.Capit.Miss.12'!$AR$129</f>
        <v>0</v>
      </c>
      <c r="F49" s="47">
        <f>SUM(C49:E49)</f>
        <v>0</v>
      </c>
    </row>
    <row r="50" spans="2:6" ht="16.5" thickBot="1">
      <c r="B50" s="1" t="s">
        <v>31</v>
      </c>
      <c r="C50" s="59">
        <f>+'[1]Titolo2 SpeseIn C.Capit.Miss.12'!$AT$55</f>
        <v>0</v>
      </c>
      <c r="D50" s="59">
        <f>+'[1]Titolo2 SpeseIn C.Capit.Miss.12'!$AT$82</f>
        <v>0</v>
      </c>
      <c r="E50" s="59">
        <f>+'[1]Titolo2 SpeseIn C.Capit.Miss.12'!$AT$129</f>
        <v>0</v>
      </c>
      <c r="F50" s="47">
        <f>SUM(C50:E50)</f>
        <v>0</v>
      </c>
    </row>
    <row r="51" spans="2:6" ht="16.5" thickBot="1">
      <c r="B51" s="54" t="s">
        <v>8</v>
      </c>
      <c r="C51" s="52">
        <f>SUM(C49:C50)</f>
        <v>0</v>
      </c>
      <c r="D51" s="52">
        <f>SUM(D49:D50)</f>
        <v>0</v>
      </c>
      <c r="E51" s="52">
        <f>SUM(E49:E50)</f>
        <v>0</v>
      </c>
      <c r="F51" s="53">
        <f>SUM(C51:E51)</f>
        <v>0</v>
      </c>
    </row>
    <row r="52" spans="2:6" ht="15.75">
      <c r="B52" s="22"/>
      <c r="C52" s="23"/>
      <c r="D52" s="23"/>
      <c r="E52" s="23"/>
      <c r="F52" s="23"/>
    </row>
    <row r="53" spans="2:6">
      <c r="B53" s="81" t="s">
        <v>9</v>
      </c>
      <c r="C53" s="81"/>
      <c r="D53" s="81"/>
      <c r="E53" s="81"/>
      <c r="F53" s="81"/>
    </row>
    <row r="54" spans="2:6">
      <c r="B54" s="73" t="s">
        <v>68</v>
      </c>
      <c r="C54" s="73"/>
      <c r="D54" s="73"/>
      <c r="E54" s="73"/>
      <c r="F54" s="73"/>
    </row>
    <row r="55" spans="2:6" ht="47.25">
      <c r="B55" s="18" t="s">
        <v>58</v>
      </c>
      <c r="C55" s="4" t="s">
        <v>5</v>
      </c>
      <c r="D55" s="4" t="s">
        <v>6</v>
      </c>
      <c r="E55" s="4" t="s">
        <v>7</v>
      </c>
      <c r="F55" s="4" t="s">
        <v>10</v>
      </c>
    </row>
    <row r="56" spans="2:6" ht="15.75">
      <c r="B56" s="1" t="s">
        <v>30</v>
      </c>
      <c r="C56" s="59">
        <f>+'[1]Titolo2 SpeseIn C.Capit.Miss.12'!$AY$55</f>
        <v>0</v>
      </c>
      <c r="D56" s="59">
        <f>+'[1]Titolo2 SpeseIn C.Capit.Miss.12'!$AY$82</f>
        <v>0</v>
      </c>
      <c r="E56" s="59">
        <f>+'[1]Titolo2 SpeseIn C.Capit.Miss.12'!$AY$129</f>
        <v>0</v>
      </c>
      <c r="F56" s="47">
        <f>SUM(C56:E56)</f>
        <v>0</v>
      </c>
    </row>
    <row r="57" spans="2:6" ht="16.5" thickBot="1">
      <c r="B57" s="1" t="s">
        <v>31</v>
      </c>
      <c r="C57" s="59">
        <f>+'[1]Titolo2 SpeseIn C.Capit.Miss.12'!$BA$55</f>
        <v>0</v>
      </c>
      <c r="D57" s="59">
        <f>+'[1]Titolo2 SpeseIn C.Capit.Miss.12'!$BA$82</f>
        <v>0</v>
      </c>
      <c r="E57" s="59">
        <f>+'[1]Titolo2 SpeseIn C.Capit.Miss.12'!$BA$129</f>
        <v>0</v>
      </c>
      <c r="F57" s="47">
        <f>SUM(C57:E57)</f>
        <v>0</v>
      </c>
    </row>
    <row r="58" spans="2:6" ht="16.5" thickBot="1">
      <c r="B58" s="54" t="s">
        <v>8</v>
      </c>
      <c r="C58" s="52">
        <f>SUM(C56:C57)</f>
        <v>0</v>
      </c>
      <c r="D58" s="52">
        <f>SUM(D56:D57)</f>
        <v>0</v>
      </c>
      <c r="E58" s="52">
        <f>SUM(E56:E57)</f>
        <v>0</v>
      </c>
      <c r="F58" s="53">
        <f>SUM(C55:E55)</f>
        <v>0</v>
      </c>
    </row>
    <row r="59" spans="2:6" ht="15.75">
      <c r="B59" s="22"/>
      <c r="C59" s="23"/>
      <c r="D59" s="23"/>
      <c r="E59" s="23"/>
      <c r="F59" s="23"/>
    </row>
    <row r="60" spans="2:6">
      <c r="B60" s="81" t="s">
        <v>9</v>
      </c>
      <c r="C60" s="81"/>
      <c r="D60" s="81"/>
      <c r="E60" s="81"/>
      <c r="F60" s="81"/>
    </row>
    <row r="61" spans="2:6">
      <c r="B61" s="72" t="s">
        <v>26</v>
      </c>
      <c r="C61" s="72"/>
      <c r="D61" s="72"/>
      <c r="E61" s="72"/>
      <c r="F61" s="72"/>
    </row>
    <row r="62" spans="2:6" ht="47.25">
      <c r="B62" s="18" t="s">
        <v>58</v>
      </c>
      <c r="C62" s="4" t="s">
        <v>5</v>
      </c>
      <c r="D62" s="4" t="s">
        <v>6</v>
      </c>
      <c r="E62" s="4" t="s">
        <v>7</v>
      </c>
      <c r="F62" s="4" t="s">
        <v>10</v>
      </c>
    </row>
    <row r="63" spans="2:6" ht="15.75">
      <c r="B63" s="1" t="s">
        <v>30</v>
      </c>
      <c r="C63" s="59">
        <f>SUM(C49,C56)</f>
        <v>0</v>
      </c>
      <c r="D63" s="59">
        <f t="shared" ref="D63:E63" si="4">SUM(D49,D56)</f>
        <v>0</v>
      </c>
      <c r="E63" s="59">
        <f t="shared" si="4"/>
        <v>0</v>
      </c>
      <c r="F63" s="47">
        <f>SUM(C63:E63)</f>
        <v>0</v>
      </c>
    </row>
    <row r="64" spans="2:6" ht="16.5" thickBot="1">
      <c r="B64" s="1" t="s">
        <v>31</v>
      </c>
      <c r="C64" s="59">
        <f>SUM(C50,C57)</f>
        <v>0</v>
      </c>
      <c r="D64" s="59">
        <f t="shared" ref="D64:E64" si="5">SUM(D50,D57)</f>
        <v>0</v>
      </c>
      <c r="E64" s="59">
        <f t="shared" si="5"/>
        <v>0</v>
      </c>
      <c r="F64" s="47">
        <f>SUM(C64:E64)</f>
        <v>0</v>
      </c>
    </row>
    <row r="65" spans="2:6" ht="16.5" thickBot="1">
      <c r="B65" s="54" t="s">
        <v>8</v>
      </c>
      <c r="C65" s="52">
        <f>SUM(C63:C64)</f>
        <v>0</v>
      </c>
      <c r="D65" s="52">
        <f>SUM(D63:D64)</f>
        <v>0</v>
      </c>
      <c r="E65" s="52">
        <f>SUM(E63:E64)</f>
        <v>0</v>
      </c>
      <c r="F65" s="53">
        <f>SUM(C65:E65)</f>
        <v>0</v>
      </c>
    </row>
    <row r="66" spans="2:6" ht="15.75">
      <c r="B66" s="22"/>
      <c r="C66" s="23"/>
      <c r="D66" s="23"/>
      <c r="E66" s="23"/>
      <c r="F66" s="23"/>
    </row>
    <row r="67" spans="2:6">
      <c r="B67" s="81" t="s">
        <v>9</v>
      </c>
      <c r="C67" s="81"/>
      <c r="D67" s="81"/>
      <c r="E67" s="81"/>
      <c r="F67" s="81"/>
    </row>
    <row r="68" spans="2:6">
      <c r="B68" s="72" t="s">
        <v>27</v>
      </c>
      <c r="C68" s="72"/>
      <c r="D68" s="72"/>
      <c r="E68" s="72"/>
      <c r="F68" s="72"/>
    </row>
    <row r="69" spans="2:6" ht="47.25">
      <c r="B69" s="18" t="s">
        <v>58</v>
      </c>
      <c r="C69" s="4" t="s">
        <v>5</v>
      </c>
      <c r="D69" s="4" t="s">
        <v>6</v>
      </c>
      <c r="E69" s="4" t="s">
        <v>7</v>
      </c>
      <c r="F69" s="4" t="s">
        <v>10</v>
      </c>
    </row>
    <row r="70" spans="2:6" ht="15.75">
      <c r="B70" s="1" t="s">
        <v>30</v>
      </c>
      <c r="C70" s="59">
        <f>+'[1]Titolo2 SpeseIn C.Capit.Miss.12'!$BM$55</f>
        <v>0</v>
      </c>
      <c r="D70" s="59">
        <f>+'[1]Titolo2 SpeseIn C.Capit.Miss.12'!$BM$82</f>
        <v>0</v>
      </c>
      <c r="E70" s="59">
        <f>+'[1]Titolo2 SpeseIn C.Capit.Miss.12'!$BM$129</f>
        <v>0</v>
      </c>
      <c r="F70" s="47">
        <f>SUM(C70:E70)</f>
        <v>0</v>
      </c>
    </row>
    <row r="71" spans="2:6" ht="16.5" thickBot="1">
      <c r="B71" s="1" t="s">
        <v>31</v>
      </c>
      <c r="C71" s="59">
        <f>+'[1]Titolo2 SpeseIn C.Capit.Miss.12'!$BO$55</f>
        <v>0</v>
      </c>
      <c r="D71" s="59">
        <f>+'[1]Titolo2 SpeseIn C.Capit.Miss.12'!$BO$82</f>
        <v>0</v>
      </c>
      <c r="E71" s="59">
        <f>+'[1]Titolo2 SpeseIn C.Capit.Miss.12'!$BO$129</f>
        <v>0</v>
      </c>
      <c r="F71" s="47">
        <f>SUM(C71:E71)</f>
        <v>0</v>
      </c>
    </row>
    <row r="72" spans="2:6" ht="16.5" thickBot="1">
      <c r="B72" s="54" t="s">
        <v>8</v>
      </c>
      <c r="C72" s="52">
        <f>SUM(C70:C71)</f>
        <v>0</v>
      </c>
      <c r="D72" s="52">
        <f>SUM(D70:D71)</f>
        <v>0</v>
      </c>
      <c r="E72" s="52">
        <f>SUM(E70:E71)</f>
        <v>0</v>
      </c>
      <c r="F72" s="53">
        <f>SUM(C72:E72)</f>
        <v>0</v>
      </c>
    </row>
    <row r="73" spans="2:6" ht="15.75">
      <c r="B73" s="22"/>
      <c r="C73" s="23"/>
      <c r="D73" s="23"/>
      <c r="E73" s="23"/>
      <c r="F73" s="23"/>
    </row>
    <row r="74" spans="2:6">
      <c r="B74" s="81" t="s">
        <v>9</v>
      </c>
      <c r="C74" s="81"/>
      <c r="D74" s="81"/>
      <c r="E74" s="81"/>
      <c r="F74" s="81"/>
    </row>
    <row r="75" spans="2:6" ht="33" customHeight="1">
      <c r="B75" s="73" t="s">
        <v>67</v>
      </c>
      <c r="C75" s="73"/>
      <c r="D75" s="73"/>
      <c r="E75" s="73"/>
      <c r="F75" s="73"/>
    </row>
    <row r="76" spans="2:6" ht="47.25">
      <c r="B76" s="18" t="s">
        <v>58</v>
      </c>
      <c r="C76" s="4" t="s">
        <v>5</v>
      </c>
      <c r="D76" s="4" t="s">
        <v>6</v>
      </c>
      <c r="E76" s="4" t="s">
        <v>7</v>
      </c>
      <c r="F76" s="4" t="s">
        <v>10</v>
      </c>
    </row>
    <row r="77" spans="2:6" ht="15.75">
      <c r="B77" s="1" t="s">
        <v>30</v>
      </c>
      <c r="C77" s="59">
        <f>+'[1]Titolo2 SpeseIn C.Capit.Miss.12'!$BT$55</f>
        <v>0</v>
      </c>
      <c r="D77" s="59">
        <f>+'[1]Titolo2 SpeseIn C.Capit.Miss.12'!$BT$82</f>
        <v>0</v>
      </c>
      <c r="E77" s="59">
        <f>+'[1]Titolo2 SpeseIn C.Capit.Miss.12'!$BT$129</f>
        <v>0</v>
      </c>
      <c r="F77" s="47">
        <f>SUM(C77:E77)</f>
        <v>0</v>
      </c>
    </row>
    <row r="78" spans="2:6" ht="16.5" thickBot="1">
      <c r="B78" s="1" t="s">
        <v>31</v>
      </c>
      <c r="C78" s="59">
        <f>+'[1]Titolo2 SpeseIn C.Capit.Miss.12'!$BV$55</f>
        <v>0</v>
      </c>
      <c r="D78" s="59">
        <f>+'[1]Titolo2 SpeseIn C.Capit.Miss.12'!$BV$82</f>
        <v>0</v>
      </c>
      <c r="E78" s="59">
        <f>+'[1]Titolo2 SpeseIn C.Capit.Miss.12'!$BV$129</f>
        <v>0</v>
      </c>
      <c r="F78" s="47">
        <f>SUM(C78:E78)</f>
        <v>0</v>
      </c>
    </row>
    <row r="79" spans="2:6" ht="16.5" thickBot="1">
      <c r="B79" s="54" t="s">
        <v>8</v>
      </c>
      <c r="C79" s="52">
        <f>SUM(C77:C78)</f>
        <v>0</v>
      </c>
      <c r="D79" s="52">
        <f>SUM(D77:D78)</f>
        <v>0</v>
      </c>
      <c r="E79" s="52">
        <f>SUM(E77:E78)</f>
        <v>0</v>
      </c>
      <c r="F79" s="53">
        <f>SUM(C79:E79)</f>
        <v>0</v>
      </c>
    </row>
    <row r="80" spans="2:6" ht="15.75">
      <c r="B80" s="22"/>
      <c r="C80" s="23"/>
      <c r="D80" s="23"/>
      <c r="E80" s="23"/>
      <c r="F80" s="23"/>
    </row>
    <row r="81" spans="2:7">
      <c r="B81" s="81" t="s">
        <v>9</v>
      </c>
      <c r="C81" s="81"/>
      <c r="D81" s="81"/>
      <c r="E81" s="81"/>
      <c r="F81" s="81"/>
    </row>
    <row r="82" spans="2:7">
      <c r="B82" s="80" t="s">
        <v>28</v>
      </c>
      <c r="C82" s="80"/>
      <c r="D82" s="80"/>
      <c r="E82" s="80"/>
      <c r="F82" s="80"/>
    </row>
    <row r="83" spans="2:7" ht="47.25">
      <c r="B83" s="18" t="s">
        <v>58</v>
      </c>
      <c r="C83" s="4" t="s">
        <v>5</v>
      </c>
      <c r="D83" s="4" t="s">
        <v>6</v>
      </c>
      <c r="E83" s="4" t="s">
        <v>7</v>
      </c>
      <c r="F83" s="4" t="s">
        <v>10</v>
      </c>
      <c r="G83" s="3"/>
    </row>
    <row r="84" spans="2:7" ht="15.75">
      <c r="B84" s="1" t="s">
        <v>30</v>
      </c>
      <c r="C84" s="59">
        <f>SUM(C70,C77)</f>
        <v>0</v>
      </c>
      <c r="D84" s="59">
        <f t="shared" ref="D84:E84" si="6">SUM(D70,D77)</f>
        <v>0</v>
      </c>
      <c r="E84" s="59">
        <f t="shared" si="6"/>
        <v>0</v>
      </c>
      <c r="F84" s="47">
        <f>SUM(C84:E84)</f>
        <v>0</v>
      </c>
    </row>
    <row r="85" spans="2:7" ht="16.5" thickBot="1">
      <c r="B85" s="1" t="s">
        <v>31</v>
      </c>
      <c r="C85" s="59">
        <f>SUM(C71,C78)</f>
        <v>0</v>
      </c>
      <c r="D85" s="59">
        <f t="shared" ref="D85:E85" si="7">SUM(D71,D78)</f>
        <v>0</v>
      </c>
      <c r="E85" s="59">
        <f t="shared" si="7"/>
        <v>0</v>
      </c>
      <c r="F85" s="47">
        <f>SUM(C85:E85)</f>
        <v>0</v>
      </c>
    </row>
    <row r="86" spans="2:7" ht="16.5" thickBot="1">
      <c r="B86" s="54" t="s">
        <v>8</v>
      </c>
      <c r="C86" s="52">
        <f>SUM(C84:C85)</f>
        <v>0</v>
      </c>
      <c r="D86" s="52">
        <f>SUM(D84:D85)</f>
        <v>0</v>
      </c>
      <c r="E86" s="52">
        <f>SUM(E84:E85)</f>
        <v>0</v>
      </c>
      <c r="F86" s="53">
        <f>SUM(C86:E86)</f>
        <v>0</v>
      </c>
    </row>
    <row r="87" spans="2:7">
      <c r="B87" s="17" t="s">
        <v>11</v>
      </c>
      <c r="C87" s="17"/>
      <c r="D87" s="17"/>
      <c r="E87" s="17" t="s">
        <v>9</v>
      </c>
    </row>
    <row r="88" spans="2:7">
      <c r="B88" s="6" t="s">
        <v>59</v>
      </c>
      <c r="C88" s="17"/>
      <c r="D88" s="17"/>
      <c r="E88" s="17"/>
    </row>
  </sheetData>
  <mergeCells count="26">
    <mergeCell ref="B5:F5"/>
    <mergeCell ref="B11:F11"/>
    <mergeCell ref="B81:F81"/>
    <mergeCell ref="B82:F82"/>
    <mergeCell ref="B60:F60"/>
    <mergeCell ref="B61:F61"/>
    <mergeCell ref="B67:F67"/>
    <mergeCell ref="B68:F68"/>
    <mergeCell ref="B74:F74"/>
    <mergeCell ref="B75:F75"/>
    <mergeCell ref="B2:F2"/>
    <mergeCell ref="B54:F54"/>
    <mergeCell ref="B46:F46"/>
    <mergeCell ref="B47:F47"/>
    <mergeCell ref="B53:F53"/>
    <mergeCell ref="B40:F40"/>
    <mergeCell ref="B18:F18"/>
    <mergeCell ref="B19:F19"/>
    <mergeCell ref="B25:F25"/>
    <mergeCell ref="B26:F26"/>
    <mergeCell ref="B32:F32"/>
    <mergeCell ref="B33:F33"/>
    <mergeCell ref="B39:F39"/>
    <mergeCell ref="B12:F12"/>
    <mergeCell ref="B3:F3"/>
    <mergeCell ref="B4:F4"/>
  </mergeCells>
  <pageMargins left="0.70866141732283472" right="0.70866141732283472" top="0.74803149606299213" bottom="0.74803149606299213" header="0.31496062992125984" footer="0.31496062992125984"/>
  <pageSetup paperSize="8" scale="85" fitToHeight="0"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H88"/>
  <sheetViews>
    <sheetView zoomScaleNormal="100" workbookViewId="0">
      <selection activeCell="B3" sqref="B3:F3"/>
    </sheetView>
  </sheetViews>
  <sheetFormatPr defaultColWidth="8.85546875" defaultRowHeight="15"/>
  <cols>
    <col min="1" max="1" width="8.85546875" style="15"/>
    <col min="2" max="2" width="50.7109375" style="15" customWidth="1"/>
    <col min="3" max="4" width="26.7109375" style="15" customWidth="1"/>
    <col min="5" max="5" width="20.7109375" style="15" customWidth="1"/>
    <col min="6" max="6" width="30.7109375" style="15" customWidth="1"/>
    <col min="7" max="7" width="5.42578125" style="15" customWidth="1"/>
    <col min="8" max="16384" width="8.85546875" style="15"/>
  </cols>
  <sheetData>
    <row r="2" spans="2:7" ht="27.75" customHeight="1">
      <c r="B2" s="79" t="s">
        <v>94</v>
      </c>
      <c r="C2" s="79"/>
      <c r="D2" s="79"/>
      <c r="E2" s="79"/>
      <c r="F2" s="79"/>
      <c r="G2" s="14"/>
    </row>
    <row r="3" spans="2:7" ht="15.75">
      <c r="B3" s="84" t="s">
        <v>33</v>
      </c>
      <c r="C3" s="84"/>
      <c r="D3" s="84"/>
      <c r="E3" s="84"/>
      <c r="F3" s="84"/>
    </row>
    <row r="4" spans="2:7">
      <c r="B4" s="81" t="s">
        <v>9</v>
      </c>
      <c r="C4" s="81"/>
      <c r="D4" s="81"/>
      <c r="E4" s="81"/>
      <c r="F4" s="81"/>
    </row>
    <row r="5" spans="2:7">
      <c r="B5" s="83" t="s">
        <v>49</v>
      </c>
      <c r="C5" s="83"/>
      <c r="D5" s="83"/>
      <c r="E5" s="83"/>
      <c r="F5" s="83"/>
    </row>
    <row r="6" spans="2:7" ht="47.25">
      <c r="B6" s="18" t="s">
        <v>73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7" ht="15.75">
      <c r="B7" s="1" t="s">
        <v>34</v>
      </c>
      <c r="C7" s="59">
        <f>+'[1]Titolo1 Spese corr. cod.Miss.'!$B$55</f>
        <v>1023216.9600000001</v>
      </c>
      <c r="D7" s="59">
        <f>+'[1]Titolo1 Spese corr. cod.Miss.'!$B$85</f>
        <v>0</v>
      </c>
      <c r="E7" s="59">
        <f>+'[1]Titolo1 Spese corr. cod.Miss.'!$B$129</f>
        <v>0</v>
      </c>
      <c r="F7" s="47">
        <f>SUM(C7:E7)</f>
        <v>1023216.9600000001</v>
      </c>
    </row>
    <row r="8" spans="2:7" ht="16.5" thickBot="1">
      <c r="B8" s="1" t="s">
        <v>34</v>
      </c>
      <c r="C8" s="59">
        <f>+'[1]Titolo1 Spese corr. cod.Miss.'!$D$55</f>
        <v>0</v>
      </c>
      <c r="D8" s="59">
        <f>+'[1]Titolo1 Spese corr. cod.Miss.'!$D$85</f>
        <v>0</v>
      </c>
      <c r="E8" s="59">
        <f>+'[1]Titolo1 Spese corr. cod.Miss.'!$D$129</f>
        <v>0</v>
      </c>
      <c r="F8" s="47">
        <f>SUM(C8:E8)</f>
        <v>0</v>
      </c>
    </row>
    <row r="9" spans="2:7" ht="16.5" thickBot="1">
      <c r="B9" s="54" t="s">
        <v>8</v>
      </c>
      <c r="C9" s="52">
        <f>SUM(C7:C8)</f>
        <v>1023216.9600000001</v>
      </c>
      <c r="D9" s="52">
        <f>SUM(D7:D8)</f>
        <v>0</v>
      </c>
      <c r="E9" s="52">
        <f>SUM(E7:E8)</f>
        <v>0</v>
      </c>
      <c r="F9" s="53">
        <f>SUM(C9:E9)</f>
        <v>1023216.9600000001</v>
      </c>
    </row>
    <row r="10" spans="2:7" ht="15.75">
      <c r="B10" s="22"/>
      <c r="C10" s="23"/>
      <c r="D10" s="23"/>
      <c r="E10" s="23"/>
      <c r="F10" s="23"/>
    </row>
    <row r="11" spans="2:7">
      <c r="B11" s="81" t="s">
        <v>9</v>
      </c>
      <c r="C11" s="81"/>
      <c r="D11" s="81"/>
      <c r="E11" s="81"/>
      <c r="F11" s="81"/>
    </row>
    <row r="12" spans="2:7">
      <c r="B12" s="80" t="s">
        <v>39</v>
      </c>
      <c r="C12" s="80"/>
      <c r="D12" s="80"/>
      <c r="E12" s="80"/>
      <c r="F12" s="80"/>
    </row>
    <row r="13" spans="2:7" ht="47.25">
      <c r="B13" s="18" t="s">
        <v>73</v>
      </c>
      <c r="C13" s="4" t="s">
        <v>5</v>
      </c>
      <c r="D13" s="4" t="s">
        <v>6</v>
      </c>
      <c r="E13" s="4" t="s">
        <v>7</v>
      </c>
      <c r="F13" s="4" t="s">
        <v>10</v>
      </c>
    </row>
    <row r="14" spans="2:7" ht="15.75">
      <c r="B14" s="1" t="s">
        <v>34</v>
      </c>
      <c r="C14" s="58">
        <f>+'[1]Titolo1 Spese corr. cod.Miss.'!$I$55</f>
        <v>2531270.2999999998</v>
      </c>
      <c r="D14" s="58">
        <f>+'[1]Titolo1 Spese corr. cod.Miss.'!$I$85</f>
        <v>0</v>
      </c>
      <c r="E14" s="58">
        <f>+'[1]Titolo1 Spese corr. cod.Miss.'!$I$129</f>
        <v>0</v>
      </c>
      <c r="F14" s="16">
        <f>SUM(C14:E14)</f>
        <v>2531270.2999999998</v>
      </c>
    </row>
    <row r="15" spans="2:7" ht="16.5" thickBot="1">
      <c r="B15" s="1" t="s">
        <v>34</v>
      </c>
      <c r="C15" s="58">
        <f>+'[1]Titolo1 Spese corr. cod.Miss.'!$K$55</f>
        <v>0</v>
      </c>
      <c r="D15" s="58">
        <f>+'[1]Titolo1 Spese corr. cod.Miss.'!$K$85</f>
        <v>0</v>
      </c>
      <c r="E15" s="58">
        <f>+'[1]Titolo1 Spese corr. cod.Miss.'!$K$129</f>
        <v>0</v>
      </c>
      <c r="F15" s="16">
        <f>SUM(C15:E15)</f>
        <v>0</v>
      </c>
    </row>
    <row r="16" spans="2:7" ht="16.5" thickBot="1">
      <c r="B16" s="5" t="s">
        <v>8</v>
      </c>
      <c r="C16" s="55">
        <f>SUM(C14:C15)</f>
        <v>2531270.2999999998</v>
      </c>
      <c r="D16" s="55">
        <f>SUM(D14:D15)</f>
        <v>0</v>
      </c>
      <c r="E16" s="55">
        <f>SUM(E14:E15)</f>
        <v>0</v>
      </c>
      <c r="F16" s="56">
        <f>SUM(C16:E16)</f>
        <v>2531270.2999999998</v>
      </c>
    </row>
    <row r="17" spans="2:6" ht="15.75">
      <c r="B17" s="22"/>
      <c r="C17" s="23"/>
      <c r="D17" s="23"/>
      <c r="E17" s="23"/>
      <c r="F17" s="23"/>
    </row>
    <row r="18" spans="2:6">
      <c r="B18" s="81" t="s">
        <v>9</v>
      </c>
      <c r="C18" s="81"/>
      <c r="D18" s="81"/>
      <c r="E18" s="81"/>
      <c r="F18" s="81"/>
    </row>
    <row r="19" spans="2:6">
      <c r="B19" s="83" t="s">
        <v>40</v>
      </c>
      <c r="C19" s="83"/>
      <c r="D19" s="83"/>
      <c r="E19" s="83"/>
      <c r="F19" s="83"/>
    </row>
    <row r="20" spans="2:6" ht="47.25">
      <c r="B20" s="18" t="s">
        <v>73</v>
      </c>
      <c r="C20" s="4" t="s">
        <v>5</v>
      </c>
      <c r="D20" s="4" t="s">
        <v>6</v>
      </c>
      <c r="E20" s="4" t="s">
        <v>7</v>
      </c>
      <c r="F20" s="4" t="s">
        <v>10</v>
      </c>
    </row>
    <row r="21" spans="2:6" ht="15.75">
      <c r="B21" s="1" t="s">
        <v>34</v>
      </c>
      <c r="C21" s="58">
        <f>SUM(C7,C14)</f>
        <v>3554487.26</v>
      </c>
      <c r="D21" s="58">
        <f t="shared" ref="D21:E21" si="0">SUM(D7,D14)</f>
        <v>0</v>
      </c>
      <c r="E21" s="58">
        <f t="shared" si="0"/>
        <v>0</v>
      </c>
      <c r="F21" s="16">
        <f>SUM(C21:E21)</f>
        <v>3554487.26</v>
      </c>
    </row>
    <row r="22" spans="2:6" ht="16.5" thickBot="1">
      <c r="B22" s="1" t="s">
        <v>34</v>
      </c>
      <c r="C22" s="58">
        <f>SUM(C8,C15)</f>
        <v>0</v>
      </c>
      <c r="D22" s="58">
        <f t="shared" ref="D22:E22" si="1">SUM(D8,D15)</f>
        <v>0</v>
      </c>
      <c r="E22" s="58">
        <f t="shared" si="1"/>
        <v>0</v>
      </c>
      <c r="F22" s="16">
        <f>SUM(C22:E22)</f>
        <v>0</v>
      </c>
    </row>
    <row r="23" spans="2:6" ht="16.5" thickBot="1">
      <c r="B23" s="5" t="s">
        <v>8</v>
      </c>
      <c r="C23" s="55">
        <f>SUM(C21:C22)</f>
        <v>3554487.26</v>
      </c>
      <c r="D23" s="55">
        <f>SUM(D21:D22)</f>
        <v>0</v>
      </c>
      <c r="E23" s="55">
        <f>SUM(E21:E22)</f>
        <v>0</v>
      </c>
      <c r="F23" s="56">
        <f>SUM(C23:E23)</f>
        <v>3554487.26</v>
      </c>
    </row>
    <row r="24" spans="2:6" ht="15.75">
      <c r="B24" s="22"/>
      <c r="C24" s="23"/>
      <c r="D24" s="23"/>
      <c r="E24" s="23"/>
      <c r="F24" s="23"/>
    </row>
    <row r="25" spans="2:6">
      <c r="B25" s="81" t="s">
        <v>9</v>
      </c>
      <c r="C25" s="81"/>
      <c r="D25" s="81"/>
      <c r="E25" s="81"/>
      <c r="F25" s="81"/>
    </row>
    <row r="26" spans="2:6">
      <c r="B26" s="83" t="s">
        <v>12</v>
      </c>
      <c r="C26" s="83"/>
      <c r="D26" s="83"/>
      <c r="E26" s="83"/>
      <c r="F26" s="83"/>
    </row>
    <row r="27" spans="2:6" ht="47.25">
      <c r="B27" s="18" t="s">
        <v>73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6" ht="15.75">
      <c r="B28" s="1" t="s">
        <v>34</v>
      </c>
      <c r="C28" s="58">
        <f>+'[1]Titolo1 Spese corr. cod.Miss.'!$W$55</f>
        <v>376573.13999999996</v>
      </c>
      <c r="D28" s="58">
        <f>+'[1]Titolo1 Spese corr. cod.Miss.'!$W$85</f>
        <v>0</v>
      </c>
      <c r="E28" s="58">
        <f>+'[1]Titolo1 Spese corr. cod.Miss.'!$W$129</f>
        <v>0</v>
      </c>
      <c r="F28" s="16">
        <f>SUM(C28:E28)</f>
        <v>376573.13999999996</v>
      </c>
    </row>
    <row r="29" spans="2:6" ht="16.5" thickBot="1">
      <c r="B29" s="1" t="s">
        <v>34</v>
      </c>
      <c r="C29" s="58">
        <f>+'[1]Titolo1 Spese corr. cod.Miss.'!$Y$55</f>
        <v>0</v>
      </c>
      <c r="D29" s="58">
        <f>+'[1]Titolo1 Spese corr. cod.Miss.'!$Y$85</f>
        <v>0</v>
      </c>
      <c r="E29" s="58">
        <f>+'[1]Titolo1 Spese corr. cod.Miss.'!$Y$129</f>
        <v>0</v>
      </c>
      <c r="F29" s="16">
        <f>SUM(C29:E29)</f>
        <v>0</v>
      </c>
    </row>
    <row r="30" spans="2:6" ht="16.5" thickBot="1">
      <c r="B30" s="5" t="s">
        <v>8</v>
      </c>
      <c r="C30" s="55">
        <f>SUM(C28:C29)</f>
        <v>376573.13999999996</v>
      </c>
      <c r="D30" s="55">
        <f>SUM(D28:D29)</f>
        <v>0</v>
      </c>
      <c r="E30" s="55">
        <f>SUM(E28:E29)</f>
        <v>0</v>
      </c>
      <c r="F30" s="56">
        <f>SUM(C30:E30)</f>
        <v>376573.13999999996</v>
      </c>
    </row>
    <row r="31" spans="2:6" ht="15.75">
      <c r="B31" s="22"/>
      <c r="C31" s="23"/>
      <c r="D31" s="23"/>
      <c r="E31" s="23"/>
      <c r="F31" s="23"/>
    </row>
    <row r="32" spans="2:6">
      <c r="B32" s="81" t="s">
        <v>9</v>
      </c>
      <c r="C32" s="81"/>
      <c r="D32" s="81"/>
      <c r="E32" s="81"/>
      <c r="F32" s="81"/>
    </row>
    <row r="33" spans="2:6">
      <c r="B33" s="80" t="s">
        <v>41</v>
      </c>
      <c r="C33" s="80"/>
      <c r="D33" s="80"/>
      <c r="E33" s="80"/>
      <c r="F33" s="80"/>
    </row>
    <row r="34" spans="2:6" ht="47.25">
      <c r="B34" s="18" t="s">
        <v>73</v>
      </c>
      <c r="C34" s="4" t="s">
        <v>5</v>
      </c>
      <c r="D34" s="4" t="s">
        <v>6</v>
      </c>
      <c r="E34" s="4" t="s">
        <v>7</v>
      </c>
      <c r="F34" s="4" t="s">
        <v>10</v>
      </c>
    </row>
    <row r="35" spans="2:6" ht="15.75">
      <c r="B35" s="1" t="s">
        <v>34</v>
      </c>
      <c r="C35" s="58">
        <f>+'[1]Titolo1 Spese corr. cod.Miss.'!$AD$55</f>
        <v>911461.36999999988</v>
      </c>
      <c r="D35" s="58">
        <f>+'[1]Titolo1 Spese corr. cod.Miss.'!$AD$85</f>
        <v>0</v>
      </c>
      <c r="E35" s="58">
        <f>+'[1]Titolo1 Spese corr. cod.Miss.'!$AD$129</f>
        <v>0</v>
      </c>
      <c r="F35" s="16">
        <f>SUM(C35:E35)</f>
        <v>911461.36999999988</v>
      </c>
    </row>
    <row r="36" spans="2:6" ht="16.5" thickBot="1">
      <c r="B36" s="1" t="s">
        <v>34</v>
      </c>
      <c r="C36" s="58">
        <f>+'[1]Titolo1 Spese corr. cod.Miss.'!$AF$55</f>
        <v>0</v>
      </c>
      <c r="D36" s="58">
        <f>+'[1]Titolo1 Spese corr. cod.Miss.'!$AF$85</f>
        <v>0</v>
      </c>
      <c r="E36" s="58">
        <f>+'[1]Titolo1 Spese corr. cod.Miss.'!$AF$129</f>
        <v>0</v>
      </c>
      <c r="F36" s="16">
        <f>SUM(C36:E36)</f>
        <v>0</v>
      </c>
    </row>
    <row r="37" spans="2:6" ht="16.5" thickBot="1">
      <c r="B37" s="5" t="s">
        <v>8</v>
      </c>
      <c r="C37" s="55">
        <f>SUM(C35:C36)</f>
        <v>911461.36999999988</v>
      </c>
      <c r="D37" s="55">
        <f>SUM(D35:D36)</f>
        <v>0</v>
      </c>
      <c r="E37" s="55">
        <f>SUM(E35:E36)</f>
        <v>0</v>
      </c>
      <c r="F37" s="56">
        <f>SUM(C37:E37)</f>
        <v>911461.36999999988</v>
      </c>
    </row>
    <row r="38" spans="2:6" ht="15.75">
      <c r="B38" s="22"/>
      <c r="C38" s="23"/>
      <c r="D38" s="23"/>
      <c r="E38" s="23"/>
      <c r="F38" s="23"/>
    </row>
    <row r="39" spans="2:6">
      <c r="B39" s="81" t="s">
        <v>9</v>
      </c>
      <c r="C39" s="81"/>
      <c r="D39" s="81"/>
      <c r="E39" s="81"/>
      <c r="F39" s="81"/>
    </row>
    <row r="40" spans="2:6">
      <c r="B40" s="80" t="s">
        <v>42</v>
      </c>
      <c r="C40" s="80"/>
      <c r="D40" s="80"/>
      <c r="E40" s="80"/>
      <c r="F40" s="80"/>
    </row>
    <row r="41" spans="2:6" ht="47.25">
      <c r="B41" s="18" t="s">
        <v>73</v>
      </c>
      <c r="C41" s="4" t="s">
        <v>5</v>
      </c>
      <c r="D41" s="4" t="s">
        <v>6</v>
      </c>
      <c r="E41" s="4" t="s">
        <v>7</v>
      </c>
      <c r="F41" s="4" t="s">
        <v>10</v>
      </c>
    </row>
    <row r="42" spans="2:6" ht="15.75">
      <c r="B42" s="1" t="s">
        <v>34</v>
      </c>
      <c r="C42" s="58">
        <f>SUM(C28,C35)</f>
        <v>1288034.5099999998</v>
      </c>
      <c r="D42" s="58">
        <f t="shared" ref="D42:E42" si="2">SUM(D28,D35)</f>
        <v>0</v>
      </c>
      <c r="E42" s="58">
        <f t="shared" si="2"/>
        <v>0</v>
      </c>
      <c r="F42" s="16">
        <f>SUM(C42:E42)</f>
        <v>1288034.5099999998</v>
      </c>
    </row>
    <row r="43" spans="2:6" ht="16.5" thickBot="1">
      <c r="B43" s="1" t="s">
        <v>34</v>
      </c>
      <c r="C43" s="58">
        <f>SUM(C29,C36)</f>
        <v>0</v>
      </c>
      <c r="D43" s="58">
        <f t="shared" ref="D43:E43" si="3">SUM(D29,D36)</f>
        <v>0</v>
      </c>
      <c r="E43" s="58">
        <f t="shared" si="3"/>
        <v>0</v>
      </c>
      <c r="F43" s="16">
        <f>SUM(C43:E43)</f>
        <v>0</v>
      </c>
    </row>
    <row r="44" spans="2:6" ht="16.5" thickBot="1">
      <c r="B44" s="5" t="s">
        <v>8</v>
      </c>
      <c r="C44" s="55">
        <f>SUM(C42,C43)</f>
        <v>1288034.5099999998</v>
      </c>
      <c r="D44" s="55">
        <f>SUM(D42:D43)</f>
        <v>0</v>
      </c>
      <c r="E44" s="55">
        <f>SUM(E42:E43)</f>
        <v>0</v>
      </c>
      <c r="F44" s="56">
        <f>SUM(C44:E44)</f>
        <v>1288034.5099999998</v>
      </c>
    </row>
    <row r="45" spans="2:6" ht="15.75">
      <c r="B45" s="22"/>
      <c r="C45" s="23"/>
      <c r="D45" s="23"/>
      <c r="E45" s="23"/>
      <c r="F45" s="23"/>
    </row>
    <row r="46" spans="2:6">
      <c r="B46" s="81" t="s">
        <v>9</v>
      </c>
      <c r="C46" s="81"/>
      <c r="D46" s="81"/>
      <c r="E46" s="81"/>
      <c r="F46" s="81"/>
    </row>
    <row r="47" spans="2:6">
      <c r="B47" s="80" t="s">
        <v>43</v>
      </c>
      <c r="C47" s="80"/>
      <c r="D47" s="80"/>
      <c r="E47" s="80"/>
      <c r="F47" s="80"/>
    </row>
    <row r="48" spans="2:6" ht="47.25">
      <c r="B48" s="18" t="s">
        <v>73</v>
      </c>
      <c r="C48" s="4" t="s">
        <v>5</v>
      </c>
      <c r="D48" s="4" t="s">
        <v>6</v>
      </c>
      <c r="E48" s="4" t="s">
        <v>7</v>
      </c>
      <c r="F48" s="4" t="s">
        <v>10</v>
      </c>
    </row>
    <row r="49" spans="2:6" ht="15.75">
      <c r="B49" s="1" t="s">
        <v>34</v>
      </c>
      <c r="C49" s="58">
        <f>+'[1]Titolo1 Spese corr. cod.Miss.'!$AR$55</f>
        <v>381560.62</v>
      </c>
      <c r="D49" s="58">
        <f>+'[1]Titolo1 Spese corr. cod.Miss.'!$AR$85</f>
        <v>0</v>
      </c>
      <c r="E49" s="58">
        <f>+'[1]Titolo1 Spese corr. cod.Miss.'!$AR$129</f>
        <v>0</v>
      </c>
      <c r="F49" s="16">
        <f>SUM(C49:E49)</f>
        <v>381560.62</v>
      </c>
    </row>
    <row r="50" spans="2:6" ht="16.5" thickBot="1">
      <c r="B50" s="1" t="s">
        <v>34</v>
      </c>
      <c r="C50" s="58">
        <f>+'[1]Titolo1 Spese corr. cod.Miss.'!$AT$55</f>
        <v>0</v>
      </c>
      <c r="D50" s="58">
        <f>+'[1]Titolo1 Spese corr. cod.Miss.'!$AT$85</f>
        <v>0</v>
      </c>
      <c r="E50" s="58">
        <f>+'[1]Titolo1 Spese corr. cod.Miss.'!$AT$129</f>
        <v>0</v>
      </c>
      <c r="F50" s="16">
        <f>SUM(C50:E50)</f>
        <v>0</v>
      </c>
    </row>
    <row r="51" spans="2:6" ht="16.5" thickBot="1">
      <c r="B51" s="5" t="s">
        <v>8</v>
      </c>
      <c r="C51" s="55">
        <f>SUM(C49:C50)</f>
        <v>381560.62</v>
      </c>
      <c r="D51" s="55">
        <f>SUM(D49:D50)</f>
        <v>0</v>
      </c>
      <c r="E51" s="55">
        <f>SUM(E49:E50)</f>
        <v>0</v>
      </c>
      <c r="F51" s="56">
        <f>SUM(C51:E51)</f>
        <v>381560.62</v>
      </c>
    </row>
    <row r="52" spans="2:6" ht="15.75">
      <c r="B52" s="22"/>
      <c r="C52" s="23"/>
      <c r="D52" s="23"/>
      <c r="E52" s="23"/>
      <c r="F52" s="23"/>
    </row>
    <row r="53" spans="2:6">
      <c r="B53" s="81" t="s">
        <v>9</v>
      </c>
      <c r="C53" s="81"/>
      <c r="D53" s="81"/>
      <c r="E53" s="81"/>
      <c r="F53" s="81"/>
    </row>
    <row r="54" spans="2:6">
      <c r="B54" s="80" t="s">
        <v>44</v>
      </c>
      <c r="C54" s="80"/>
      <c r="D54" s="80"/>
      <c r="E54" s="80"/>
      <c r="F54" s="80"/>
    </row>
    <row r="55" spans="2:6" ht="47.25">
      <c r="B55" s="18" t="s">
        <v>73</v>
      </c>
      <c r="C55" s="4" t="s">
        <v>5</v>
      </c>
      <c r="D55" s="4" t="s">
        <v>6</v>
      </c>
      <c r="E55" s="4" t="s">
        <v>7</v>
      </c>
      <c r="F55" s="4" t="s">
        <v>10</v>
      </c>
    </row>
    <row r="56" spans="2:6" ht="15.75">
      <c r="B56" s="1" t="s">
        <v>34</v>
      </c>
      <c r="C56" s="58">
        <f>+'[1]Titolo1 Spese corr. cod.Miss.'!$AY$55</f>
        <v>184407.23</v>
      </c>
      <c r="D56" s="58">
        <f>+'[1]Titolo1 Spese corr. cod.Miss.'!$AY$85</f>
        <v>0</v>
      </c>
      <c r="E56" s="58">
        <f>+'[1]Titolo1 Spese corr. cod.Miss.'!$AY$129</f>
        <v>0</v>
      </c>
      <c r="F56" s="16">
        <f>SUM(C56:E56)</f>
        <v>184407.23</v>
      </c>
    </row>
    <row r="57" spans="2:6" ht="16.5" thickBot="1">
      <c r="B57" s="1" t="s">
        <v>34</v>
      </c>
      <c r="C57" s="58">
        <f>+'[1]Titolo1 Spese corr. cod.Miss.'!$BA$55</f>
        <v>0</v>
      </c>
      <c r="D57" s="58">
        <f>+'[1]Titolo1 Spese corr. cod.Miss.'!$BA$85</f>
        <v>0</v>
      </c>
      <c r="E57" s="58">
        <f>+'[1]Titolo1 Spese corr. cod.Miss.'!$BA$129</f>
        <v>0</v>
      </c>
      <c r="F57" s="16">
        <f>SUM(C57:E57)</f>
        <v>0</v>
      </c>
    </row>
    <row r="58" spans="2:6" ht="16.5" thickBot="1">
      <c r="B58" s="5" t="s">
        <v>8</v>
      </c>
      <c r="C58" s="55">
        <f>SUM(C56:C57)</f>
        <v>184407.23</v>
      </c>
      <c r="D58" s="55">
        <f>SUM(D56:D57)</f>
        <v>0</v>
      </c>
      <c r="E58" s="55">
        <f>SUM(E56:E57)</f>
        <v>0</v>
      </c>
      <c r="F58" s="56">
        <f>SUM(C55:E55)</f>
        <v>0</v>
      </c>
    </row>
    <row r="59" spans="2:6" ht="15.75">
      <c r="B59" s="22"/>
      <c r="C59" s="23"/>
      <c r="D59" s="23"/>
      <c r="E59" s="23"/>
      <c r="F59" s="23"/>
    </row>
    <row r="60" spans="2:6">
      <c r="B60" s="81" t="s">
        <v>9</v>
      </c>
      <c r="C60" s="81"/>
      <c r="D60" s="81"/>
      <c r="E60" s="81"/>
      <c r="F60" s="81"/>
    </row>
    <row r="61" spans="2:6">
      <c r="B61" s="80" t="s">
        <v>45</v>
      </c>
      <c r="C61" s="80"/>
      <c r="D61" s="80"/>
      <c r="E61" s="80"/>
      <c r="F61" s="80"/>
    </row>
    <row r="62" spans="2:6" ht="47.25">
      <c r="B62" s="18" t="s">
        <v>73</v>
      </c>
      <c r="C62" s="4" t="s">
        <v>5</v>
      </c>
      <c r="D62" s="4" t="s">
        <v>6</v>
      </c>
      <c r="E62" s="4" t="s">
        <v>7</v>
      </c>
      <c r="F62" s="4" t="s">
        <v>10</v>
      </c>
    </row>
    <row r="63" spans="2:6" ht="15.75">
      <c r="B63" s="1" t="s">
        <v>34</v>
      </c>
      <c r="C63" s="58">
        <f>SUM(C49,C56)</f>
        <v>565967.85</v>
      </c>
      <c r="D63" s="58">
        <f t="shared" ref="D63:E63" si="4">SUM(D49,D56)</f>
        <v>0</v>
      </c>
      <c r="E63" s="58">
        <f t="shared" si="4"/>
        <v>0</v>
      </c>
      <c r="F63" s="16">
        <f>SUM(C63:E63)</f>
        <v>565967.85</v>
      </c>
    </row>
    <row r="64" spans="2:6" ht="16.5" thickBot="1">
      <c r="B64" s="1" t="s">
        <v>34</v>
      </c>
      <c r="C64" s="58">
        <f>SUM(C50,C57)</f>
        <v>0</v>
      </c>
      <c r="D64" s="58">
        <f t="shared" ref="D64:E64" si="5">SUM(D50,D57)</f>
        <v>0</v>
      </c>
      <c r="E64" s="58">
        <f t="shared" si="5"/>
        <v>0</v>
      </c>
      <c r="F64" s="16">
        <f>SUM(C64:E64)</f>
        <v>0</v>
      </c>
    </row>
    <row r="65" spans="2:8" ht="16.5" thickBot="1">
      <c r="B65" s="5" t="s">
        <v>8</v>
      </c>
      <c r="C65" s="55">
        <f>SUM(C63:C64)</f>
        <v>565967.85</v>
      </c>
      <c r="D65" s="55">
        <f>SUM(D63:D64)</f>
        <v>0</v>
      </c>
      <c r="E65" s="55">
        <f>SUM(E63:E64)</f>
        <v>0</v>
      </c>
      <c r="F65" s="56">
        <f>SUM(C65:E65)</f>
        <v>565967.85</v>
      </c>
      <c r="H65" s="27" t="s">
        <v>9</v>
      </c>
    </row>
    <row r="66" spans="2:8" ht="15.75">
      <c r="B66" s="22"/>
      <c r="C66" s="23"/>
      <c r="D66" s="23"/>
      <c r="E66" s="23"/>
      <c r="F66" s="23"/>
    </row>
    <row r="67" spans="2:8">
      <c r="B67" s="81" t="s">
        <v>9</v>
      </c>
      <c r="C67" s="81"/>
      <c r="D67" s="81"/>
      <c r="E67" s="81"/>
      <c r="F67" s="81"/>
    </row>
    <row r="68" spans="2:8">
      <c r="B68" s="80" t="s">
        <v>46</v>
      </c>
      <c r="C68" s="80"/>
      <c r="D68" s="80"/>
      <c r="E68" s="80"/>
      <c r="F68" s="80"/>
    </row>
    <row r="69" spans="2:8" ht="47.25">
      <c r="B69" s="18" t="s">
        <v>73</v>
      </c>
      <c r="C69" s="4" t="s">
        <v>5</v>
      </c>
      <c r="D69" s="4" t="s">
        <v>6</v>
      </c>
      <c r="E69" s="4" t="s">
        <v>7</v>
      </c>
      <c r="F69" s="4" t="s">
        <v>10</v>
      </c>
    </row>
    <row r="70" spans="2:8" ht="15.75">
      <c r="B70" s="1" t="s">
        <v>34</v>
      </c>
      <c r="C70" s="58">
        <f>+'[1]Titolo1 Spese corr. cod.Miss.'!$BM$55</f>
        <v>758133.76000000001</v>
      </c>
      <c r="D70" s="58">
        <f>+'[1]Titolo1 Spese corr. cod.Miss.'!$BM$85</f>
        <v>0</v>
      </c>
      <c r="E70" s="58">
        <f>+'[1]Titolo1 Spese corr. cod.Miss.'!$BM$129</f>
        <v>0</v>
      </c>
      <c r="F70" s="16">
        <f>SUM(C70:E70)</f>
        <v>758133.76000000001</v>
      </c>
    </row>
    <row r="71" spans="2:8" ht="16.5" thickBot="1">
      <c r="B71" s="1" t="s">
        <v>34</v>
      </c>
      <c r="C71" s="58">
        <f>+'[1]Titolo1 Spese corr. cod.Miss.'!$BO$55</f>
        <v>0</v>
      </c>
      <c r="D71" s="58">
        <f>+'[1]Titolo1 Spese corr. cod.Miss.'!$BO$85</f>
        <v>0</v>
      </c>
      <c r="E71" s="58">
        <f>+'[1]Titolo1 Spese corr. cod.Miss.'!$BO$129</f>
        <v>0</v>
      </c>
      <c r="F71" s="16">
        <f>SUM(C71:E71)</f>
        <v>0</v>
      </c>
    </row>
    <row r="72" spans="2:8" ht="16.5" thickBot="1">
      <c r="B72" s="5" t="s">
        <v>8</v>
      </c>
      <c r="C72" s="55">
        <f>SUM(C70:C71)</f>
        <v>758133.76000000001</v>
      </c>
      <c r="D72" s="55">
        <f>SUM(D70:D71)</f>
        <v>0</v>
      </c>
      <c r="E72" s="55">
        <f>SUM(E70:E71)</f>
        <v>0</v>
      </c>
      <c r="F72" s="56">
        <f>SUM(C72:E72)</f>
        <v>758133.76000000001</v>
      </c>
    </row>
    <row r="73" spans="2:8" ht="15.75">
      <c r="B73" s="22"/>
      <c r="C73" s="23"/>
      <c r="D73" s="23"/>
      <c r="E73" s="23"/>
      <c r="F73" s="23"/>
    </row>
    <row r="74" spans="2:8">
      <c r="B74" s="81" t="s">
        <v>9</v>
      </c>
      <c r="C74" s="81"/>
      <c r="D74" s="81"/>
      <c r="E74" s="81"/>
      <c r="F74" s="81"/>
    </row>
    <row r="75" spans="2:8" ht="17.25" customHeight="1">
      <c r="B75" s="80" t="s">
        <v>47</v>
      </c>
      <c r="C75" s="80"/>
      <c r="D75" s="80"/>
      <c r="E75" s="80"/>
      <c r="F75" s="80"/>
    </row>
    <row r="76" spans="2:8" ht="47.25">
      <c r="B76" s="18" t="s">
        <v>73</v>
      </c>
      <c r="C76" s="4" t="s">
        <v>5</v>
      </c>
      <c r="D76" s="4" t="s">
        <v>6</v>
      </c>
      <c r="E76" s="4" t="s">
        <v>7</v>
      </c>
      <c r="F76" s="4" t="s">
        <v>10</v>
      </c>
    </row>
    <row r="77" spans="2:8" ht="15.75">
      <c r="B77" s="1" t="s">
        <v>34</v>
      </c>
      <c r="C77" s="58">
        <f>+'[1]Titolo1 Spese corr. cod.Miss.'!$BT$55</f>
        <v>1095868.6000000001</v>
      </c>
      <c r="D77" s="58">
        <f>+'[1]Titolo1 Spese corr. cod.Miss.'!$BT$85</f>
        <v>0</v>
      </c>
      <c r="E77" s="58">
        <f>+'[1]Titolo1 Spese corr. cod.Miss.'!$BT$129</f>
        <v>0</v>
      </c>
      <c r="F77" s="16">
        <f>SUM(C77:E77)</f>
        <v>1095868.6000000001</v>
      </c>
    </row>
    <row r="78" spans="2:8" ht="16.5" thickBot="1">
      <c r="B78" s="1" t="s">
        <v>34</v>
      </c>
      <c r="C78" s="58">
        <f>+'[1]Titolo1 Spese corr. cod.Miss.'!$BV$55</f>
        <v>0</v>
      </c>
      <c r="D78" s="58">
        <f>+'[1]Titolo1 Spese corr. cod.Miss.'!$BV$85</f>
        <v>0</v>
      </c>
      <c r="E78" s="58">
        <f>+'[1]Titolo1 Spese corr. cod.Miss.'!$BV$129</f>
        <v>0</v>
      </c>
      <c r="F78" s="16">
        <f>SUM(C78:E78)</f>
        <v>0</v>
      </c>
    </row>
    <row r="79" spans="2:8" ht="16.5" thickBot="1">
      <c r="B79" s="5" t="s">
        <v>8</v>
      </c>
      <c r="C79" s="55">
        <f>SUM(C77:C78)</f>
        <v>1095868.6000000001</v>
      </c>
      <c r="D79" s="55">
        <f>SUM(D77:D78)</f>
        <v>0</v>
      </c>
      <c r="E79" s="55">
        <f>SUM(E77:E78)</f>
        <v>0</v>
      </c>
      <c r="F79" s="56">
        <f>SUM(C79:E79)</f>
        <v>1095868.6000000001</v>
      </c>
    </row>
    <row r="80" spans="2:8" ht="15.75">
      <c r="B80" s="22"/>
      <c r="C80" s="23"/>
      <c r="D80" s="23"/>
      <c r="E80" s="23"/>
      <c r="F80" s="23"/>
    </row>
    <row r="81" spans="2:6">
      <c r="B81" s="81" t="s">
        <v>9</v>
      </c>
      <c r="C81" s="81"/>
      <c r="D81" s="81"/>
      <c r="E81" s="81"/>
      <c r="F81" s="81"/>
    </row>
    <row r="82" spans="2:6">
      <c r="B82" s="80" t="s">
        <v>48</v>
      </c>
      <c r="C82" s="80"/>
      <c r="D82" s="80"/>
      <c r="E82" s="80"/>
      <c r="F82" s="80"/>
    </row>
    <row r="83" spans="2:6" ht="47.25">
      <c r="B83" s="18" t="s">
        <v>73</v>
      </c>
      <c r="C83" s="4" t="s">
        <v>5</v>
      </c>
      <c r="D83" s="4" t="s">
        <v>6</v>
      </c>
      <c r="E83" s="4" t="s">
        <v>7</v>
      </c>
      <c r="F83" s="4" t="s">
        <v>10</v>
      </c>
    </row>
    <row r="84" spans="2:6" ht="15.75">
      <c r="B84" s="1" t="s">
        <v>34</v>
      </c>
      <c r="C84" s="58">
        <f>SUM(C70,C77)</f>
        <v>1854002.36</v>
      </c>
      <c r="D84" s="58">
        <f t="shared" ref="D84:E84" si="6">SUM(D70,D77)</f>
        <v>0</v>
      </c>
      <c r="E84" s="58">
        <f t="shared" si="6"/>
        <v>0</v>
      </c>
      <c r="F84" s="16">
        <f>SUM(C84:E84)</f>
        <v>1854002.36</v>
      </c>
    </row>
    <row r="85" spans="2:6" ht="16.5" thickBot="1">
      <c r="B85" s="1" t="s">
        <v>34</v>
      </c>
      <c r="C85" s="58">
        <f>SUM(C71,C78)</f>
        <v>0</v>
      </c>
      <c r="D85" s="58">
        <f t="shared" ref="D85:E85" si="7">SUM(D71,D78)</f>
        <v>0</v>
      </c>
      <c r="E85" s="58">
        <f t="shared" si="7"/>
        <v>0</v>
      </c>
      <c r="F85" s="16">
        <f>SUM(C85:E85)</f>
        <v>0</v>
      </c>
    </row>
    <row r="86" spans="2:6" ht="16.5" thickBot="1">
      <c r="B86" s="5" t="s">
        <v>8</v>
      </c>
      <c r="C86" s="55">
        <f>SUM(C84:C85)</f>
        <v>1854002.36</v>
      </c>
      <c r="D86" s="55">
        <f>SUM(D84:D85)</f>
        <v>0</v>
      </c>
      <c r="E86" s="55">
        <f>SUM(E84:E85)</f>
        <v>0</v>
      </c>
      <c r="F86" s="56">
        <f>SUM(C86:E86)</f>
        <v>1854002.36</v>
      </c>
    </row>
    <row r="87" spans="2:6">
      <c r="B87" s="17" t="s">
        <v>11</v>
      </c>
      <c r="C87" s="17"/>
      <c r="D87" s="17"/>
    </row>
    <row r="88" spans="2:6">
      <c r="B88" s="6" t="s">
        <v>59</v>
      </c>
      <c r="C88" s="17"/>
      <c r="D88" s="17"/>
    </row>
  </sheetData>
  <mergeCells count="26">
    <mergeCell ref="B82:F82"/>
    <mergeCell ref="B60:F60"/>
    <mergeCell ref="B61:F61"/>
    <mergeCell ref="B67:F67"/>
    <mergeCell ref="B68:F68"/>
    <mergeCell ref="B74:F74"/>
    <mergeCell ref="B75:F75"/>
    <mergeCell ref="B81:F81"/>
    <mergeCell ref="B54:F54"/>
    <mergeCell ref="B32:F32"/>
    <mergeCell ref="B33:F33"/>
    <mergeCell ref="B39:F39"/>
    <mergeCell ref="B40:F40"/>
    <mergeCell ref="B46:F46"/>
    <mergeCell ref="B47:F47"/>
    <mergeCell ref="B53:F53"/>
    <mergeCell ref="B2:F2"/>
    <mergeCell ref="B26:F26"/>
    <mergeCell ref="B3:F3"/>
    <mergeCell ref="B4:F4"/>
    <mergeCell ref="B5:F5"/>
    <mergeCell ref="B11:F11"/>
    <mergeCell ref="B12:F12"/>
    <mergeCell ref="B18:F18"/>
    <mergeCell ref="B19:F19"/>
    <mergeCell ref="B25:F25"/>
  </mergeCells>
  <pageMargins left="0.70866141732283472" right="0.70866141732283472" top="0.55118110236220474" bottom="0.94488188976377963" header="0.31496062992125984" footer="0.31496062992125984"/>
  <pageSetup paperSize="8" scale="84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G88"/>
  <sheetViews>
    <sheetView zoomScaleNormal="100" workbookViewId="0">
      <selection activeCell="B3" sqref="B3:F3"/>
    </sheetView>
  </sheetViews>
  <sheetFormatPr defaultColWidth="8.85546875" defaultRowHeight="15"/>
  <cols>
    <col min="1" max="1" width="8.85546875" style="15"/>
    <col min="2" max="2" width="50.7109375" style="15" customWidth="1"/>
    <col min="3" max="4" width="26.7109375" style="15" customWidth="1"/>
    <col min="5" max="5" width="20.7109375" style="15" customWidth="1"/>
    <col min="6" max="6" width="30.7109375" style="15" customWidth="1"/>
    <col min="7" max="7" width="5.140625" style="15" customWidth="1"/>
    <col min="8" max="16384" width="8.85546875" style="15"/>
  </cols>
  <sheetData>
    <row r="2" spans="2:7" ht="28.5" customHeight="1">
      <c r="B2" s="79" t="s">
        <v>95</v>
      </c>
      <c r="C2" s="79"/>
      <c r="D2" s="79"/>
      <c r="E2" s="79"/>
      <c r="F2" s="79"/>
      <c r="G2" s="14"/>
    </row>
    <row r="3" spans="2:7" ht="15.75">
      <c r="B3" s="84" t="s">
        <v>33</v>
      </c>
      <c r="C3" s="84"/>
      <c r="D3" s="84"/>
      <c r="E3" s="84"/>
      <c r="F3" s="84"/>
    </row>
    <row r="4" spans="2:7">
      <c r="B4" s="81" t="s">
        <v>9</v>
      </c>
      <c r="C4" s="81"/>
      <c r="D4" s="81"/>
      <c r="E4" s="81"/>
      <c r="F4" s="81"/>
    </row>
    <row r="5" spans="2:7">
      <c r="B5" s="83" t="s">
        <v>50</v>
      </c>
      <c r="C5" s="83"/>
      <c r="D5" s="83"/>
      <c r="E5" s="83"/>
      <c r="F5" s="83"/>
    </row>
    <row r="6" spans="2:7" ht="47.25">
      <c r="B6" s="18" t="s">
        <v>74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7" ht="15.75">
      <c r="B7" s="1" t="s">
        <v>34</v>
      </c>
      <c r="C7" s="58">
        <f>+'[1]Titolo2 SpeseIn C.Capit.Miss.'!$B$55</f>
        <v>52123.5</v>
      </c>
      <c r="D7" s="58">
        <f>+'[1]Titolo2 SpeseIn C.Capit.Miss.'!$B$82</f>
        <v>0</v>
      </c>
      <c r="E7" s="58">
        <f>+'[1]Titolo2 SpeseIn C.Capit.Miss.'!$B$129</f>
        <v>0</v>
      </c>
      <c r="F7" s="16">
        <f>SUM(C7:E7)</f>
        <v>52123.5</v>
      </c>
    </row>
    <row r="8" spans="2:7" ht="16.5" thickBot="1">
      <c r="B8" s="1" t="s">
        <v>34</v>
      </c>
      <c r="C8" s="58">
        <f>+'[1]Titolo2 SpeseIn C.Capit.Miss.'!$D$55</f>
        <v>0</v>
      </c>
      <c r="D8" s="58">
        <f>+'[1]Titolo2 SpeseIn C.Capit.Miss.'!$D$82</f>
        <v>0</v>
      </c>
      <c r="E8" s="58">
        <f>+'[1]Titolo2 SpeseIn C.Capit.Miss.'!$D$129</f>
        <v>0</v>
      </c>
      <c r="F8" s="16">
        <f>SUM(C8:E8)</f>
        <v>0</v>
      </c>
    </row>
    <row r="9" spans="2:7" ht="16.5" thickBot="1">
      <c r="B9" s="5" t="s">
        <v>8</v>
      </c>
      <c r="C9" s="55">
        <f>SUM(C7:C8)</f>
        <v>52123.5</v>
      </c>
      <c r="D9" s="55">
        <f>SUM(D7:D8)</f>
        <v>0</v>
      </c>
      <c r="E9" s="55">
        <f>SUM(E7:E8)</f>
        <v>0</v>
      </c>
      <c r="F9" s="56">
        <f>SUM(C9:E9)</f>
        <v>52123.5</v>
      </c>
    </row>
    <row r="10" spans="2:7" ht="15.75">
      <c r="B10" s="22"/>
      <c r="C10" s="23"/>
      <c r="D10" s="23"/>
      <c r="E10" s="23"/>
      <c r="F10" s="23"/>
    </row>
    <row r="11" spans="2:7">
      <c r="B11" s="81" t="s">
        <v>9</v>
      </c>
      <c r="C11" s="81"/>
      <c r="D11" s="81"/>
      <c r="E11" s="81"/>
      <c r="F11" s="81"/>
    </row>
    <row r="12" spans="2:7">
      <c r="B12" s="80" t="s">
        <v>69</v>
      </c>
      <c r="C12" s="80"/>
      <c r="D12" s="80"/>
      <c r="E12" s="80"/>
      <c r="F12" s="80"/>
    </row>
    <row r="13" spans="2:7" ht="47.25">
      <c r="B13" s="18" t="s">
        <v>74</v>
      </c>
      <c r="C13" s="4" t="s">
        <v>5</v>
      </c>
      <c r="D13" s="4" t="s">
        <v>6</v>
      </c>
      <c r="E13" s="4" t="s">
        <v>7</v>
      </c>
      <c r="F13" s="4" t="s">
        <v>10</v>
      </c>
    </row>
    <row r="14" spans="2:7" ht="15.75">
      <c r="B14" s="1" t="s">
        <v>34</v>
      </c>
      <c r="C14" s="58">
        <f>+'[1]Titolo2 SpeseIn C.Capit.Miss.'!$I$55</f>
        <v>0</v>
      </c>
      <c r="D14" s="58">
        <f>+'[1]Titolo2 SpeseIn C.Capit.Miss.'!$I$82</f>
        <v>0</v>
      </c>
      <c r="E14" s="58">
        <f>+'[1]Titolo2 SpeseIn C.Capit.Miss.'!$I$129</f>
        <v>0</v>
      </c>
      <c r="F14" s="16">
        <f>SUM(C14:E14)</f>
        <v>0</v>
      </c>
    </row>
    <row r="15" spans="2:7" ht="16.5" thickBot="1">
      <c r="B15" s="1" t="s">
        <v>34</v>
      </c>
      <c r="C15" s="58">
        <f>+'[1]Titolo2 SpeseIn C.Capit.Miss.'!$K$55</f>
        <v>188462.83000000002</v>
      </c>
      <c r="D15" s="58">
        <f>+'[1]Titolo2 SpeseIn C.Capit.Miss.'!$K$82</f>
        <v>0</v>
      </c>
      <c r="E15" s="58">
        <f>+'[1]Titolo2 SpeseIn C.Capit.Miss.'!$K$129</f>
        <v>0</v>
      </c>
      <c r="F15" s="16">
        <f>SUM(C15:E15)</f>
        <v>188462.83000000002</v>
      </c>
    </row>
    <row r="16" spans="2:7" ht="16.5" thickBot="1">
      <c r="B16" s="5" t="s">
        <v>8</v>
      </c>
      <c r="C16" s="55">
        <f>SUM(C14:C15)</f>
        <v>188462.83000000002</v>
      </c>
      <c r="D16" s="55">
        <f>SUM(D14:D15)</f>
        <v>0</v>
      </c>
      <c r="E16" s="55">
        <f>SUM(E14:E15)</f>
        <v>0</v>
      </c>
      <c r="F16" s="56">
        <f>SUM(C16:E16)</f>
        <v>188462.83000000002</v>
      </c>
    </row>
    <row r="17" spans="2:6" ht="15.75">
      <c r="B17" s="22"/>
      <c r="C17" s="23"/>
      <c r="D17" s="23"/>
      <c r="E17" s="23"/>
      <c r="F17" s="23"/>
    </row>
    <row r="18" spans="2:6">
      <c r="B18" s="81" t="s">
        <v>9</v>
      </c>
      <c r="C18" s="81"/>
      <c r="D18" s="81"/>
      <c r="E18" s="81"/>
      <c r="F18" s="81"/>
    </row>
    <row r="19" spans="2:6">
      <c r="B19" s="83" t="s">
        <v>51</v>
      </c>
      <c r="C19" s="83"/>
      <c r="D19" s="83"/>
      <c r="E19" s="83"/>
      <c r="F19" s="83"/>
    </row>
    <row r="20" spans="2:6" ht="47.25">
      <c r="B20" s="18" t="s">
        <v>74</v>
      </c>
      <c r="C20" s="4" t="s">
        <v>5</v>
      </c>
      <c r="D20" s="4" t="s">
        <v>6</v>
      </c>
      <c r="E20" s="4" t="s">
        <v>7</v>
      </c>
      <c r="F20" s="4" t="s">
        <v>10</v>
      </c>
    </row>
    <row r="21" spans="2:6" ht="15.75">
      <c r="B21" s="1" t="s">
        <v>34</v>
      </c>
      <c r="C21" s="58">
        <f>SUM(C7,C14)</f>
        <v>52123.5</v>
      </c>
      <c r="D21" s="58">
        <f t="shared" ref="D21:E21" si="0">SUM(D7,D14)</f>
        <v>0</v>
      </c>
      <c r="E21" s="58">
        <f t="shared" si="0"/>
        <v>0</v>
      </c>
      <c r="F21" s="16">
        <f>SUM(C21:E21)</f>
        <v>52123.5</v>
      </c>
    </row>
    <row r="22" spans="2:6" ht="16.5" thickBot="1">
      <c r="B22" s="1" t="s">
        <v>34</v>
      </c>
      <c r="C22" s="58">
        <f>SUM(C8,C15)</f>
        <v>188462.83000000002</v>
      </c>
      <c r="D22" s="58">
        <f t="shared" ref="D22:E22" si="1">SUM(D8,D15)</f>
        <v>0</v>
      </c>
      <c r="E22" s="58">
        <f t="shared" si="1"/>
        <v>0</v>
      </c>
      <c r="F22" s="16">
        <f>SUM(C22:E22)</f>
        <v>188462.83000000002</v>
      </c>
    </row>
    <row r="23" spans="2:6" ht="16.5" thickBot="1">
      <c r="B23" s="5" t="s">
        <v>8</v>
      </c>
      <c r="C23" s="55">
        <f>SUM(C21:C22)</f>
        <v>240586.33000000002</v>
      </c>
      <c r="D23" s="55">
        <f>SUM(D21:D22)</f>
        <v>0</v>
      </c>
      <c r="E23" s="55">
        <f>SUM(E21:E22)</f>
        <v>0</v>
      </c>
      <c r="F23" s="56">
        <f>SUM(C23:E23)</f>
        <v>240586.33000000002</v>
      </c>
    </row>
    <row r="24" spans="2:6" ht="15.75">
      <c r="B24" s="22"/>
      <c r="C24" s="23"/>
      <c r="D24" s="23"/>
      <c r="E24" s="23"/>
      <c r="F24" s="23"/>
    </row>
    <row r="25" spans="2:6">
      <c r="B25" s="81" t="s">
        <v>9</v>
      </c>
      <c r="C25" s="81"/>
      <c r="D25" s="81"/>
      <c r="E25" s="81"/>
      <c r="F25" s="81"/>
    </row>
    <row r="26" spans="2:6">
      <c r="B26" s="83" t="s">
        <v>52</v>
      </c>
      <c r="C26" s="83"/>
      <c r="D26" s="83"/>
      <c r="E26" s="83"/>
      <c r="F26" s="83"/>
    </row>
    <row r="27" spans="2:6" ht="47.25">
      <c r="B27" s="18" t="s">
        <v>74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6" ht="15.75">
      <c r="B28" s="1" t="s">
        <v>34</v>
      </c>
      <c r="C28" s="58">
        <f>+'[1]Titolo2 SpeseIn C.Capit.Miss.'!$W$55</f>
        <v>19233.5</v>
      </c>
      <c r="D28" s="58">
        <f>+'[1]Titolo2 SpeseIn C.Capit.Miss.'!$W$82</f>
        <v>0</v>
      </c>
      <c r="E28" s="58">
        <f>+'[1]Titolo2 SpeseIn C.Capit.Miss.'!$W$129</f>
        <v>0</v>
      </c>
      <c r="F28" s="16">
        <f>SUM(C28:E28)</f>
        <v>19233.5</v>
      </c>
    </row>
    <row r="29" spans="2:6" ht="16.5" thickBot="1">
      <c r="B29" s="1" t="s">
        <v>34</v>
      </c>
      <c r="C29" s="58">
        <f>+'[1]Titolo2 SpeseIn C.Capit.Miss.'!$Y$55</f>
        <v>0</v>
      </c>
      <c r="D29" s="58">
        <f>+'[1]Titolo2 SpeseIn C.Capit.Miss.'!$Y$82</f>
        <v>0</v>
      </c>
      <c r="E29" s="58">
        <f>+'[1]Titolo2 SpeseIn C.Capit.Miss.'!$Y$129</f>
        <v>0</v>
      </c>
      <c r="F29" s="16">
        <f>SUM(C29:E29)</f>
        <v>0</v>
      </c>
    </row>
    <row r="30" spans="2:6" ht="16.5" thickBot="1">
      <c r="B30" s="5" t="s">
        <v>8</v>
      </c>
      <c r="C30" s="55">
        <f>SUM(C28:C29)</f>
        <v>19233.5</v>
      </c>
      <c r="D30" s="55">
        <f>SUM(D28:D29)</f>
        <v>0</v>
      </c>
      <c r="E30" s="55">
        <f>SUM(E28:E29)</f>
        <v>0</v>
      </c>
      <c r="F30" s="56">
        <f>SUM(C30:E30)</f>
        <v>19233.5</v>
      </c>
    </row>
    <row r="31" spans="2:6" ht="15.75">
      <c r="B31" s="22"/>
      <c r="C31" s="23"/>
      <c r="D31" s="23"/>
      <c r="E31" s="23"/>
      <c r="F31" s="23"/>
    </row>
    <row r="32" spans="2:6">
      <c r="B32" s="81" t="s">
        <v>9</v>
      </c>
      <c r="C32" s="81"/>
      <c r="D32" s="81"/>
      <c r="E32" s="81"/>
      <c r="F32" s="81"/>
    </row>
    <row r="33" spans="2:6">
      <c r="B33" s="80" t="s">
        <v>70</v>
      </c>
      <c r="C33" s="80"/>
      <c r="D33" s="80"/>
      <c r="E33" s="80"/>
      <c r="F33" s="80"/>
    </row>
    <row r="34" spans="2:6" ht="47.25">
      <c r="B34" s="18" t="s">
        <v>74</v>
      </c>
      <c r="C34" s="4" t="s">
        <v>5</v>
      </c>
      <c r="D34" s="4" t="s">
        <v>6</v>
      </c>
      <c r="E34" s="4" t="s">
        <v>7</v>
      </c>
      <c r="F34" s="4" t="s">
        <v>10</v>
      </c>
    </row>
    <row r="35" spans="2:6" ht="15.75">
      <c r="B35" s="1" t="s">
        <v>34</v>
      </c>
      <c r="C35" s="58">
        <f>+'[1]Titolo2 SpeseIn C.Capit.Miss.'!$AD$55</f>
        <v>65220.23</v>
      </c>
      <c r="D35" s="58">
        <f>+'[1]Titolo2 SpeseIn C.Capit.Miss.'!$AD$82</f>
        <v>0</v>
      </c>
      <c r="E35" s="58">
        <f>+'[1]Titolo2 SpeseIn C.Capit.Miss.'!$AD$129</f>
        <v>0</v>
      </c>
      <c r="F35" s="16">
        <f>SUM(C35:E35)</f>
        <v>65220.23</v>
      </c>
    </row>
    <row r="36" spans="2:6" ht="16.5" thickBot="1">
      <c r="B36" s="1" t="s">
        <v>34</v>
      </c>
      <c r="C36" s="58">
        <f>+'[1]Titolo2 SpeseIn C.Capit.Miss.'!$AF$55</f>
        <v>188462.83000000002</v>
      </c>
      <c r="D36" s="58">
        <f>+'[1]Titolo2 SpeseIn C.Capit.Miss.'!$AF$82</f>
        <v>0</v>
      </c>
      <c r="E36" s="58">
        <f>+'[1]Titolo2 SpeseIn C.Capit.Miss.'!$AF$129</f>
        <v>0</v>
      </c>
      <c r="F36" s="16">
        <f>SUM(C36:E36)</f>
        <v>188462.83000000002</v>
      </c>
    </row>
    <row r="37" spans="2:6" ht="16.5" thickBot="1">
      <c r="B37" s="5" t="s">
        <v>8</v>
      </c>
      <c r="C37" s="55">
        <f>SUM(C35:C36)</f>
        <v>253683.06000000003</v>
      </c>
      <c r="D37" s="55">
        <f>SUM(D35:D36)</f>
        <v>0</v>
      </c>
      <c r="E37" s="55">
        <f>SUM(E35:E36)</f>
        <v>0</v>
      </c>
      <c r="F37" s="56">
        <f>SUM(C37:E37)</f>
        <v>253683.06000000003</v>
      </c>
    </row>
    <row r="38" spans="2:6" ht="15.75">
      <c r="B38" s="22"/>
      <c r="C38" s="23"/>
      <c r="D38" s="23"/>
      <c r="E38" s="23"/>
      <c r="F38" s="23"/>
    </row>
    <row r="39" spans="2:6">
      <c r="B39" s="81" t="s">
        <v>9</v>
      </c>
      <c r="C39" s="81"/>
      <c r="D39" s="81"/>
      <c r="E39" s="81"/>
      <c r="F39" s="81"/>
    </row>
    <row r="40" spans="2:6">
      <c r="B40" s="80" t="s">
        <v>53</v>
      </c>
      <c r="C40" s="80"/>
      <c r="D40" s="80"/>
      <c r="E40" s="80"/>
      <c r="F40" s="80"/>
    </row>
    <row r="41" spans="2:6" ht="47.25">
      <c r="B41" s="18" t="s">
        <v>74</v>
      </c>
      <c r="C41" s="4" t="s">
        <v>5</v>
      </c>
      <c r="D41" s="4" t="s">
        <v>6</v>
      </c>
      <c r="E41" s="4" t="s">
        <v>7</v>
      </c>
      <c r="F41" s="4" t="s">
        <v>10</v>
      </c>
    </row>
    <row r="42" spans="2:6" ht="15.75">
      <c r="B42" s="1" t="s">
        <v>34</v>
      </c>
      <c r="C42" s="58">
        <f>SUM(C28,C35)</f>
        <v>84453.73000000001</v>
      </c>
      <c r="D42" s="58">
        <f t="shared" ref="D42:E42" si="2">SUM(D28,D35)</f>
        <v>0</v>
      </c>
      <c r="E42" s="58">
        <f t="shared" si="2"/>
        <v>0</v>
      </c>
      <c r="F42" s="16">
        <f>SUM(C42:E42)</f>
        <v>84453.73000000001</v>
      </c>
    </row>
    <row r="43" spans="2:6" ht="16.5" thickBot="1">
      <c r="B43" s="1" t="s">
        <v>34</v>
      </c>
      <c r="C43" s="58">
        <f>SUM(C29,C36)</f>
        <v>188462.83000000002</v>
      </c>
      <c r="D43" s="58">
        <f t="shared" ref="D43:E43" si="3">SUM(D29,D36)</f>
        <v>0</v>
      </c>
      <c r="E43" s="58">
        <f t="shared" si="3"/>
        <v>0</v>
      </c>
      <c r="F43" s="16">
        <f>SUM(C43:E43)</f>
        <v>188462.83000000002</v>
      </c>
    </row>
    <row r="44" spans="2:6" ht="16.5" thickBot="1">
      <c r="B44" s="5" t="s">
        <v>8</v>
      </c>
      <c r="C44" s="55">
        <f>SUM(C42:C43)</f>
        <v>272916.56000000006</v>
      </c>
      <c r="D44" s="55">
        <f>SUM(D42:D43)</f>
        <v>0</v>
      </c>
      <c r="E44" s="55">
        <f>SUM(E42:E43)</f>
        <v>0</v>
      </c>
      <c r="F44" s="56">
        <f>SUM(C44:E44)</f>
        <v>272916.56000000006</v>
      </c>
    </row>
    <row r="45" spans="2:6" ht="15.75">
      <c r="B45" s="22"/>
      <c r="C45" s="23"/>
      <c r="D45" s="23"/>
      <c r="E45" s="23"/>
      <c r="F45" s="23"/>
    </row>
    <row r="46" spans="2:6">
      <c r="B46" s="81" t="s">
        <v>9</v>
      </c>
      <c r="C46" s="81"/>
      <c r="D46" s="81"/>
      <c r="E46" s="81"/>
      <c r="F46" s="81"/>
    </row>
    <row r="47" spans="2:6">
      <c r="B47" s="80" t="s">
        <v>25</v>
      </c>
      <c r="C47" s="80"/>
      <c r="D47" s="80"/>
      <c r="E47" s="80"/>
      <c r="F47" s="80"/>
    </row>
    <row r="48" spans="2:6" ht="47.25">
      <c r="B48" s="18" t="s">
        <v>74</v>
      </c>
      <c r="C48" s="4" t="s">
        <v>5</v>
      </c>
      <c r="D48" s="4" t="s">
        <v>6</v>
      </c>
      <c r="E48" s="4" t="s">
        <v>7</v>
      </c>
      <c r="F48" s="4" t="s">
        <v>10</v>
      </c>
    </row>
    <row r="49" spans="2:6" ht="15.75">
      <c r="B49" s="1" t="s">
        <v>34</v>
      </c>
      <c r="C49" s="58">
        <f>+'[1]Titolo2 SpeseIn C.Capit.Miss.'!$AR$55</f>
        <v>23375</v>
      </c>
      <c r="D49" s="58">
        <f>+'[1]Titolo2 SpeseIn C.Capit.Miss.'!$AR$82</f>
        <v>0</v>
      </c>
      <c r="E49" s="58">
        <f>+'[1]Titolo2 SpeseIn C.Capit.Miss.'!$AR$129</f>
        <v>0</v>
      </c>
      <c r="F49" s="16">
        <f>SUM(C49:E49)</f>
        <v>23375</v>
      </c>
    </row>
    <row r="50" spans="2:6" ht="16.5" thickBot="1">
      <c r="B50" s="1" t="s">
        <v>34</v>
      </c>
      <c r="C50" s="58">
        <f>+'[1]Titolo2 SpeseIn C.Capit.Miss.'!$AT$55</f>
        <v>0</v>
      </c>
      <c r="D50" s="58">
        <f>+'[1]Titolo2 SpeseIn C.Capit.Miss.'!$AT$82</f>
        <v>0</v>
      </c>
      <c r="E50" s="58">
        <f>+'[1]Titolo2 SpeseIn C.Capit.Miss.'!$AT$129</f>
        <v>0</v>
      </c>
      <c r="F50" s="16">
        <f>SUM(C50:E50)</f>
        <v>0</v>
      </c>
    </row>
    <row r="51" spans="2:6" ht="16.5" thickBot="1">
      <c r="B51" s="5" t="s">
        <v>8</v>
      </c>
      <c r="C51" s="55">
        <f>SUM(C49:C50)</f>
        <v>23375</v>
      </c>
      <c r="D51" s="55">
        <f>SUM(D49:D50)</f>
        <v>0</v>
      </c>
      <c r="E51" s="55">
        <f>SUM(E49:E50)</f>
        <v>0</v>
      </c>
      <c r="F51" s="56">
        <f>SUM(C51:E51)</f>
        <v>23375</v>
      </c>
    </row>
    <row r="52" spans="2:6" ht="15.75">
      <c r="B52" s="22"/>
      <c r="C52" s="23"/>
      <c r="D52" s="23"/>
      <c r="E52" s="23"/>
      <c r="F52" s="23"/>
    </row>
    <row r="53" spans="2:6">
      <c r="B53" s="81" t="s">
        <v>9</v>
      </c>
      <c r="C53" s="81"/>
      <c r="D53" s="81"/>
      <c r="E53" s="81"/>
      <c r="F53" s="81"/>
    </row>
    <row r="54" spans="2:6">
      <c r="B54" s="80" t="s">
        <v>71</v>
      </c>
      <c r="C54" s="80"/>
      <c r="D54" s="80"/>
      <c r="E54" s="80"/>
      <c r="F54" s="80"/>
    </row>
    <row r="55" spans="2:6" ht="47.25">
      <c r="B55" s="18" t="s">
        <v>74</v>
      </c>
      <c r="C55" s="4" t="s">
        <v>5</v>
      </c>
      <c r="D55" s="4" t="s">
        <v>6</v>
      </c>
      <c r="E55" s="4" t="s">
        <v>7</v>
      </c>
      <c r="F55" s="4" t="s">
        <v>10</v>
      </c>
    </row>
    <row r="56" spans="2:6" ht="15.75">
      <c r="B56" s="1" t="s">
        <v>34</v>
      </c>
      <c r="C56" s="58">
        <f>+'[1]Titolo2 SpeseIn C.Capit.Miss.'!$AY$55</f>
        <v>70725.77</v>
      </c>
      <c r="D56" s="58">
        <f>+'[1]Titolo2 SpeseIn C.Capit.Miss.'!$AY$82</f>
        <v>0</v>
      </c>
      <c r="E56" s="58">
        <f>+'[1]Titolo2 SpeseIn C.Capit.Miss.'!$AY$129</f>
        <v>0</v>
      </c>
      <c r="F56" s="16">
        <f>SUM(C56:E56)</f>
        <v>70725.77</v>
      </c>
    </row>
    <row r="57" spans="2:6" ht="16.5" thickBot="1">
      <c r="B57" s="1" t="s">
        <v>34</v>
      </c>
      <c r="C57" s="58">
        <f>+'[1]Titolo2 SpeseIn C.Capit.Miss.'!$BA$55</f>
        <v>310391.83999999991</v>
      </c>
      <c r="D57" s="58">
        <f>+'[1]Titolo2 SpeseIn C.Capit.Miss.'!$BA$82</f>
        <v>0</v>
      </c>
      <c r="E57" s="58">
        <f>+'[1]Titolo2 SpeseIn C.Capit.Miss.'!$BA$129</f>
        <v>0</v>
      </c>
      <c r="F57" s="16">
        <f>SUM(C57:E57)</f>
        <v>310391.83999999991</v>
      </c>
    </row>
    <row r="58" spans="2:6" ht="16.5" thickBot="1">
      <c r="B58" s="5" t="s">
        <v>8</v>
      </c>
      <c r="C58" s="55">
        <f>SUM(C56:C57)</f>
        <v>381117.60999999993</v>
      </c>
      <c r="D58" s="55">
        <f>SUM(D56:D57)</f>
        <v>0</v>
      </c>
      <c r="E58" s="55">
        <f>SUM(E56:E57)</f>
        <v>0</v>
      </c>
      <c r="F58" s="56">
        <f>SUM(C55:E55)</f>
        <v>0</v>
      </c>
    </row>
    <row r="59" spans="2:6" ht="15.75">
      <c r="B59" s="22"/>
      <c r="C59" s="23"/>
      <c r="D59" s="23"/>
      <c r="E59" s="23"/>
      <c r="F59" s="23"/>
    </row>
    <row r="60" spans="2:6">
      <c r="B60" s="81" t="s">
        <v>9</v>
      </c>
      <c r="C60" s="81"/>
      <c r="D60" s="81"/>
      <c r="E60" s="81"/>
      <c r="F60" s="81"/>
    </row>
    <row r="61" spans="2:6">
      <c r="B61" s="80" t="s">
        <v>54</v>
      </c>
      <c r="C61" s="80"/>
      <c r="D61" s="80"/>
      <c r="E61" s="80"/>
      <c r="F61" s="80"/>
    </row>
    <row r="62" spans="2:6" ht="47.25">
      <c r="B62" s="18" t="s">
        <v>74</v>
      </c>
      <c r="C62" s="4" t="s">
        <v>5</v>
      </c>
      <c r="D62" s="4" t="s">
        <v>6</v>
      </c>
      <c r="E62" s="4" t="s">
        <v>7</v>
      </c>
      <c r="F62" s="4" t="s">
        <v>10</v>
      </c>
    </row>
    <row r="63" spans="2:6" ht="15.75">
      <c r="B63" s="1" t="s">
        <v>34</v>
      </c>
      <c r="C63" s="58">
        <f>SUM(C49,C56)</f>
        <v>94100.77</v>
      </c>
      <c r="D63" s="58">
        <f t="shared" ref="D63:E63" si="4">SUM(D49,D56)</f>
        <v>0</v>
      </c>
      <c r="E63" s="58">
        <f t="shared" si="4"/>
        <v>0</v>
      </c>
      <c r="F63" s="16">
        <f>SUM(C63:E63)</f>
        <v>94100.77</v>
      </c>
    </row>
    <row r="64" spans="2:6" ht="16.5" thickBot="1">
      <c r="B64" s="1" t="s">
        <v>34</v>
      </c>
      <c r="C64" s="58">
        <f>SUM(C50,C57)</f>
        <v>310391.83999999991</v>
      </c>
      <c r="D64" s="58">
        <f t="shared" ref="D64:E64" si="5">SUM(D50,D57)</f>
        <v>0</v>
      </c>
      <c r="E64" s="58">
        <f t="shared" si="5"/>
        <v>0</v>
      </c>
      <c r="F64" s="16">
        <f>SUM(C64:E64)</f>
        <v>310391.83999999991</v>
      </c>
    </row>
    <row r="65" spans="2:6" ht="16.5" thickBot="1">
      <c r="B65" s="5" t="s">
        <v>8</v>
      </c>
      <c r="C65" s="55">
        <f>SUM(C63:C64)</f>
        <v>404492.60999999993</v>
      </c>
      <c r="D65" s="55">
        <f>SUM(D63:D64)</f>
        <v>0</v>
      </c>
      <c r="E65" s="55">
        <f>SUM(E63:E64)</f>
        <v>0</v>
      </c>
      <c r="F65" s="56">
        <f>SUM(C65:E65)</f>
        <v>404492.60999999993</v>
      </c>
    </row>
    <row r="66" spans="2:6" ht="15.75">
      <c r="B66" s="22"/>
      <c r="C66" s="23"/>
      <c r="D66" s="23"/>
      <c r="E66" s="23"/>
      <c r="F66" s="23"/>
    </row>
    <row r="67" spans="2:6">
      <c r="B67" s="82" t="s">
        <v>9</v>
      </c>
      <c r="C67" s="82"/>
      <c r="D67" s="82"/>
      <c r="E67" s="82"/>
      <c r="F67" s="82"/>
    </row>
    <row r="68" spans="2:6">
      <c r="B68" s="80" t="s">
        <v>55</v>
      </c>
      <c r="C68" s="80"/>
      <c r="D68" s="80"/>
      <c r="E68" s="80"/>
      <c r="F68" s="80"/>
    </row>
    <row r="69" spans="2:6" ht="47.25">
      <c r="B69" s="18" t="s">
        <v>74</v>
      </c>
      <c r="C69" s="4" t="s">
        <v>5</v>
      </c>
      <c r="D69" s="4" t="s">
        <v>6</v>
      </c>
      <c r="E69" s="4" t="s">
        <v>7</v>
      </c>
      <c r="F69" s="4" t="s">
        <v>10</v>
      </c>
    </row>
    <row r="70" spans="2:6" ht="15.75">
      <c r="B70" s="1" t="s">
        <v>34</v>
      </c>
      <c r="C70" s="58">
        <f>+'[1]Titolo2 SpeseIn C.Capit.Miss.'!$BM$55</f>
        <v>42608.5</v>
      </c>
      <c r="D70" s="58">
        <f>+'[1]Titolo2 SpeseIn C.Capit.Miss.'!$BM$82</f>
        <v>0</v>
      </c>
      <c r="E70" s="58">
        <f>+'[1]Titolo2 SpeseIn C.Capit.Miss.'!$BM$129</f>
        <v>0</v>
      </c>
      <c r="F70" s="16">
        <f>SUM(C70,D70,E70)</f>
        <v>42608.5</v>
      </c>
    </row>
    <row r="71" spans="2:6" ht="16.5" thickBot="1">
      <c r="B71" s="1" t="s">
        <v>34</v>
      </c>
      <c r="C71" s="58">
        <f>+'[1]Titolo2 SpeseIn C.Capit.Miss.'!$BO$55</f>
        <v>0</v>
      </c>
      <c r="D71" s="58">
        <f>+'[1]Titolo2 SpeseIn C.Capit.Miss.'!$BO$82</f>
        <v>0</v>
      </c>
      <c r="E71" s="58">
        <f>+'[1]Titolo2 SpeseIn C.Capit.Miss.'!$BO$129</f>
        <v>0</v>
      </c>
      <c r="F71" s="16">
        <f>SUM(C71:E71)</f>
        <v>0</v>
      </c>
    </row>
    <row r="72" spans="2:6" ht="16.5" thickBot="1">
      <c r="B72" s="5" t="s">
        <v>8</v>
      </c>
      <c r="C72" s="55">
        <f>SUM(C70:C71)</f>
        <v>42608.5</v>
      </c>
      <c r="D72" s="55">
        <f>SUM(D70:D71)</f>
        <v>0</v>
      </c>
      <c r="E72" s="55">
        <f>SUM(E70:E71)</f>
        <v>0</v>
      </c>
      <c r="F72" s="56">
        <f>SUM(C72:E72)</f>
        <v>42608.5</v>
      </c>
    </row>
    <row r="73" spans="2:6" ht="15.75">
      <c r="B73" s="22"/>
      <c r="C73" s="23"/>
      <c r="D73" s="23"/>
      <c r="E73" s="23"/>
      <c r="F73" s="23"/>
    </row>
    <row r="74" spans="2:6">
      <c r="B74" s="82" t="s">
        <v>9</v>
      </c>
      <c r="C74" s="82"/>
      <c r="D74" s="82"/>
      <c r="E74" s="82"/>
      <c r="F74" s="82"/>
    </row>
    <row r="75" spans="2:6" ht="35.25" customHeight="1">
      <c r="B75" s="86" t="s">
        <v>72</v>
      </c>
      <c r="C75" s="86"/>
      <c r="D75" s="86"/>
      <c r="E75" s="86"/>
      <c r="F75" s="86"/>
    </row>
    <row r="76" spans="2:6" ht="47.25">
      <c r="B76" s="18" t="s">
        <v>74</v>
      </c>
      <c r="C76" s="4" t="s">
        <v>5</v>
      </c>
      <c r="D76" s="4" t="s">
        <v>6</v>
      </c>
      <c r="E76" s="4" t="s">
        <v>7</v>
      </c>
      <c r="F76" s="4" t="s">
        <v>10</v>
      </c>
    </row>
    <row r="77" spans="2:6" ht="15.75">
      <c r="B77" s="1" t="s">
        <v>34</v>
      </c>
      <c r="C77" s="58">
        <f>+'[1]Titolo2 SpeseIn C.Capit.Miss.'!$BT$55</f>
        <v>135946</v>
      </c>
      <c r="D77" s="58">
        <f>+'[1]Titolo2 SpeseIn C.Capit.Miss.'!$BT$82</f>
        <v>0</v>
      </c>
      <c r="E77" s="58">
        <f>+'[1]Titolo2 SpeseIn C.Capit.Miss.'!$BT$129</f>
        <v>0</v>
      </c>
      <c r="F77" s="16">
        <f>SUM(C77:E77)</f>
        <v>135946</v>
      </c>
    </row>
    <row r="78" spans="2:6" ht="16.5" thickBot="1">
      <c r="B78" s="1" t="s">
        <v>34</v>
      </c>
      <c r="C78" s="58">
        <f>+'[1]Titolo2 SpeseIn C.Capit.Miss.'!$BV$55</f>
        <v>498854.66999999993</v>
      </c>
      <c r="D78" s="58">
        <f>+'[1]Titolo2 SpeseIn C.Capit.Miss.'!$BV$82</f>
        <v>0</v>
      </c>
      <c r="E78" s="58">
        <f>+'[1]Titolo2 SpeseIn C.Capit.Miss.'!$BV$129</f>
        <v>0</v>
      </c>
      <c r="F78" s="16">
        <f>SUM(C78:E78)</f>
        <v>498854.66999999993</v>
      </c>
    </row>
    <row r="79" spans="2:6" ht="16.5" thickBot="1">
      <c r="B79" s="5" t="s">
        <v>8</v>
      </c>
      <c r="C79" s="55">
        <f>SUM(C77:C78)</f>
        <v>634800.66999999993</v>
      </c>
      <c r="D79" s="55">
        <f>SUM(D77:D78)</f>
        <v>0</v>
      </c>
      <c r="E79" s="55">
        <f>SUM(E77:E78)</f>
        <v>0</v>
      </c>
      <c r="F79" s="56">
        <f>SUM(C79:E79)</f>
        <v>634800.66999999993</v>
      </c>
    </row>
    <row r="80" spans="2:6" ht="15.75">
      <c r="B80" s="22"/>
      <c r="C80" s="23"/>
      <c r="D80" s="23"/>
      <c r="E80" s="23"/>
      <c r="F80" s="23"/>
    </row>
    <row r="81" spans="2:6">
      <c r="B81" s="82" t="s">
        <v>9</v>
      </c>
      <c r="C81" s="82"/>
      <c r="D81" s="82"/>
      <c r="E81" s="82"/>
      <c r="F81" s="82"/>
    </row>
    <row r="82" spans="2:6">
      <c r="B82" s="80" t="s">
        <v>56</v>
      </c>
      <c r="C82" s="80"/>
      <c r="D82" s="80"/>
      <c r="E82" s="80"/>
      <c r="F82" s="80"/>
    </row>
    <row r="83" spans="2:6" ht="47.25">
      <c r="B83" s="18" t="s">
        <v>74</v>
      </c>
      <c r="C83" s="4" t="s">
        <v>5</v>
      </c>
      <c r="D83" s="4" t="s">
        <v>6</v>
      </c>
      <c r="E83" s="4" t="s">
        <v>7</v>
      </c>
      <c r="F83" s="4" t="s">
        <v>10</v>
      </c>
    </row>
    <row r="84" spans="2:6" ht="15.75">
      <c r="B84" s="1" t="s">
        <v>34</v>
      </c>
      <c r="C84" s="58">
        <f>SUM(C70,C77)</f>
        <v>178554.5</v>
      </c>
      <c r="D84" s="58">
        <f t="shared" ref="D84:E84" si="6">SUM(D70,D77)</f>
        <v>0</v>
      </c>
      <c r="E84" s="58">
        <f t="shared" si="6"/>
        <v>0</v>
      </c>
      <c r="F84" s="16">
        <f>SUM(C84:E84)</f>
        <v>178554.5</v>
      </c>
    </row>
    <row r="85" spans="2:6" ht="16.5" thickBot="1">
      <c r="B85" s="1" t="s">
        <v>34</v>
      </c>
      <c r="C85" s="58">
        <f>SUM(C71,C78)</f>
        <v>498854.66999999993</v>
      </c>
      <c r="D85" s="58">
        <f t="shared" ref="D85:E85" si="7">SUM(D71,D78)</f>
        <v>0</v>
      </c>
      <c r="E85" s="58">
        <f t="shared" si="7"/>
        <v>0</v>
      </c>
      <c r="F85" s="16">
        <f>SUM(C85:E85)</f>
        <v>498854.66999999993</v>
      </c>
    </row>
    <row r="86" spans="2:6" ht="16.5" thickBot="1">
      <c r="B86" s="5" t="s">
        <v>8</v>
      </c>
      <c r="C86" s="55">
        <f>SUM(C84:C85)</f>
        <v>677409.16999999993</v>
      </c>
      <c r="D86" s="55">
        <f>SUM(D84:D85)</f>
        <v>0</v>
      </c>
      <c r="E86" s="55">
        <f>SUM(E84:E85)</f>
        <v>0</v>
      </c>
      <c r="F86" s="56">
        <f>SUM(C86:E86)</f>
        <v>677409.16999999993</v>
      </c>
    </row>
    <row r="87" spans="2:6">
      <c r="B87" s="17" t="s">
        <v>11</v>
      </c>
      <c r="C87" s="17"/>
      <c r="D87" s="17"/>
    </row>
    <row r="88" spans="2:6">
      <c r="B88" s="6" t="s">
        <v>59</v>
      </c>
      <c r="C88" s="17"/>
      <c r="D88" s="17"/>
    </row>
  </sheetData>
  <mergeCells count="26">
    <mergeCell ref="B82:F82"/>
    <mergeCell ref="B60:F60"/>
    <mergeCell ref="B61:F61"/>
    <mergeCell ref="B67:F67"/>
    <mergeCell ref="B68:F68"/>
    <mergeCell ref="B74:F74"/>
    <mergeCell ref="B75:F75"/>
    <mergeCell ref="B81:F81"/>
    <mergeCell ref="B54:F54"/>
    <mergeCell ref="B32:F32"/>
    <mergeCell ref="B33:F33"/>
    <mergeCell ref="B39:F39"/>
    <mergeCell ref="B40:F40"/>
    <mergeCell ref="B46:F46"/>
    <mergeCell ref="B47:F47"/>
    <mergeCell ref="B53:F53"/>
    <mergeCell ref="B2:F2"/>
    <mergeCell ref="B26:F26"/>
    <mergeCell ref="B3:F3"/>
    <mergeCell ref="B4:F4"/>
    <mergeCell ref="B5:F5"/>
    <mergeCell ref="B11:F11"/>
    <mergeCell ref="B12:F12"/>
    <mergeCell ref="B18:F18"/>
    <mergeCell ref="B19:F19"/>
    <mergeCell ref="B25:F25"/>
  </mergeCells>
  <pageMargins left="0.70866141732283472" right="0.70866141732283472" top="0.74803149606299213" bottom="0.74803149606299213" header="0.31496062992125984" footer="0.31496062992125984"/>
  <pageSetup paperSize="8" scale="85" fitToHeight="0"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J69"/>
  <sheetViews>
    <sheetView tabSelected="1" topLeftCell="A48" zoomScaleNormal="100" workbookViewId="0">
      <selection activeCell="C65" sqref="C65:F65"/>
    </sheetView>
  </sheetViews>
  <sheetFormatPr defaultColWidth="8.85546875" defaultRowHeight="15"/>
  <cols>
    <col min="1" max="1" width="8.85546875" style="8"/>
    <col min="2" max="2" width="50.7109375" style="8" customWidth="1"/>
    <col min="3" max="4" width="26.7109375" style="8" customWidth="1"/>
    <col min="5" max="5" width="20.7109375" style="8" customWidth="1"/>
    <col min="6" max="6" width="30.7109375" style="8" customWidth="1"/>
    <col min="7" max="7" width="18.7109375" style="8" customWidth="1"/>
    <col min="8" max="8" width="16.5703125" style="8" customWidth="1"/>
    <col min="9" max="9" width="13.28515625" style="8" customWidth="1"/>
    <col min="10" max="10" width="16" style="8" customWidth="1"/>
    <col min="11" max="16384" width="8.85546875" style="8"/>
  </cols>
  <sheetData>
    <row r="2" spans="2:6" ht="30.75" customHeight="1">
      <c r="B2" s="79" t="s">
        <v>96</v>
      </c>
      <c r="C2" s="79"/>
      <c r="D2" s="79"/>
      <c r="E2" s="79"/>
      <c r="F2" s="79"/>
    </row>
    <row r="3" spans="2:6">
      <c r="B3" s="70"/>
      <c r="C3" s="71"/>
      <c r="D3" s="71"/>
      <c r="E3" s="71"/>
      <c r="F3" s="71"/>
    </row>
    <row r="4" spans="2:6">
      <c r="B4" s="69"/>
      <c r="C4" s="69"/>
      <c r="D4" s="69"/>
      <c r="E4" s="69"/>
      <c r="F4" s="69"/>
    </row>
    <row r="5" spans="2:6" ht="15" customHeight="1">
      <c r="B5" s="68" t="s">
        <v>14</v>
      </c>
      <c r="C5" s="68"/>
      <c r="D5" s="68"/>
      <c r="E5" s="68"/>
      <c r="F5" s="68"/>
    </row>
    <row r="6" spans="2:6" ht="42.6" customHeight="1" thickBot="1">
      <c r="B6" s="26" t="s">
        <v>36</v>
      </c>
      <c r="C6" s="9" t="s">
        <v>5</v>
      </c>
      <c r="D6" s="9" t="s">
        <v>6</v>
      </c>
      <c r="E6" s="9" t="s">
        <v>7</v>
      </c>
      <c r="F6" s="9" t="s">
        <v>10</v>
      </c>
    </row>
    <row r="7" spans="2:6" ht="16.5" thickBot="1">
      <c r="B7" s="10" t="s">
        <v>8</v>
      </c>
      <c r="C7" s="61">
        <f>('Tab. I.3.1A -Provincie-Miss. 10'!C13+'Tab. I.3.3A-Pro.S.Corr.-Miss.12'!C9+'Tab. I.3.5A-Pro.Cor.-AltriInt.'!C9)/1000000</f>
        <v>922.12974399000018</v>
      </c>
      <c r="D7" s="61">
        <f>('Tab. I.3.1A -Provincie-Miss. 10'!D13+'Tab. I.3.3A-Pro.S.Corr.-Miss.12'!D9+'Tab. I.3.5A-Pro.Cor.-AltriInt.'!D9)/1000000</f>
        <v>153.79863191999999</v>
      </c>
      <c r="E7" s="61">
        <f>('Tab. I.3.1A -Provincie-Miss. 10'!E13+'Tab. I.3.3A-Pro.S.Corr.-Miss.12'!E9+'Tab. I.3.5A-Pro.Cor.-AltriInt.'!E9)/1000000</f>
        <v>344.24219514999999</v>
      </c>
      <c r="F7" s="62">
        <f>SUM(C7:E7)</f>
        <v>1420.1705710600002</v>
      </c>
    </row>
    <row r="8" spans="2:6">
      <c r="C8" s="42"/>
      <c r="D8" s="42"/>
      <c r="E8" s="42"/>
      <c r="F8" s="42"/>
    </row>
    <row r="9" spans="2:6">
      <c r="C9" s="42"/>
      <c r="D9" s="42"/>
      <c r="E9" s="42"/>
      <c r="F9" s="42"/>
    </row>
    <row r="10" spans="2:6">
      <c r="B10" s="68" t="s">
        <v>15</v>
      </c>
      <c r="C10" s="68"/>
      <c r="D10" s="68"/>
      <c r="E10" s="68"/>
      <c r="F10" s="68"/>
    </row>
    <row r="11" spans="2:6" ht="52.9" customHeight="1" thickBot="1">
      <c r="B11" s="26" t="s">
        <v>36</v>
      </c>
      <c r="C11" s="9" t="s">
        <v>5</v>
      </c>
      <c r="D11" s="9" t="s">
        <v>6</v>
      </c>
      <c r="E11" s="9" t="s">
        <v>7</v>
      </c>
      <c r="F11" s="9" t="s">
        <v>10</v>
      </c>
    </row>
    <row r="12" spans="2:6" ht="16.5" thickBot="1">
      <c r="B12" s="10" t="s">
        <v>8</v>
      </c>
      <c r="C12" s="61">
        <f>('Tab. I.3.1A -Provincie-Miss. 10'!C23+'Tab. I.3.3A-Pro.S.Corr.-Miss.12'!C16+'Tab. I.3.5A-Pro.Cor.-AltriInt.'!C16)/1000000</f>
        <v>91.462006210000013</v>
      </c>
      <c r="D12" s="61">
        <f>('Tab. I.3.1A -Provincie-Miss. 10'!D23+'Tab. I.3.3A-Pro.S.Corr.-Miss.12'!D16+'Tab. I.3.5A-Pro.Cor.-AltriInt.'!D16)/1000000</f>
        <v>11.028372110000001</v>
      </c>
      <c r="E12" s="61">
        <f>('Tab. I.3.1A -Provincie-Miss. 10'!E23+'Tab. I.3.3A-Pro.S.Corr.-Miss.12'!E16+'Tab. I.3.5A-Pro.Cor.-AltriInt.'!E16)/1000000</f>
        <v>40.412318219999996</v>
      </c>
      <c r="F12" s="62">
        <f>SUM(C12:E12)</f>
        <v>142.90269654000002</v>
      </c>
    </row>
    <row r="13" spans="2:6">
      <c r="C13" s="42"/>
      <c r="D13" s="42"/>
      <c r="E13" s="42"/>
      <c r="F13" s="42"/>
    </row>
    <row r="14" spans="2:6">
      <c r="B14" s="8" t="s">
        <v>9</v>
      </c>
      <c r="C14" s="42"/>
      <c r="D14" s="42"/>
      <c r="E14" s="42"/>
      <c r="F14" s="42"/>
    </row>
    <row r="15" spans="2:6">
      <c r="B15" s="68" t="s">
        <v>16</v>
      </c>
      <c r="C15" s="68"/>
      <c r="D15" s="68"/>
      <c r="E15" s="68"/>
      <c r="F15" s="68"/>
    </row>
    <row r="16" spans="2:6" ht="48" customHeight="1" thickBot="1">
      <c r="B16" s="26" t="s">
        <v>36</v>
      </c>
      <c r="C16" s="9" t="s">
        <v>5</v>
      </c>
      <c r="D16" s="9" t="s">
        <v>6</v>
      </c>
      <c r="E16" s="9" t="s">
        <v>7</v>
      </c>
      <c r="F16" s="9" t="s">
        <v>10</v>
      </c>
    </row>
    <row r="17" spans="2:7" ht="16.5" thickBot="1">
      <c r="B17" s="10" t="s">
        <v>8</v>
      </c>
      <c r="C17" s="61">
        <f>SUM(C7,C12)</f>
        <v>1013.5917502000002</v>
      </c>
      <c r="D17" s="61">
        <f t="shared" ref="D17:E17" si="0">SUM(D7,D12)</f>
        <v>164.82700402999998</v>
      </c>
      <c r="E17" s="61">
        <f t="shared" si="0"/>
        <v>384.65451336999996</v>
      </c>
      <c r="F17" s="62">
        <f>SUM(C17:E17)</f>
        <v>1563.0732676</v>
      </c>
      <c r="G17" s="28" t="s">
        <v>9</v>
      </c>
    </row>
    <row r="18" spans="2:7">
      <c r="B18" s="34"/>
      <c r="C18" s="44"/>
      <c r="D18" s="44"/>
      <c r="E18" s="44"/>
      <c r="F18" s="44" t="s">
        <v>9</v>
      </c>
    </row>
    <row r="19" spans="2:7">
      <c r="B19" s="41"/>
      <c r="C19" s="42"/>
      <c r="D19" s="42"/>
      <c r="E19" s="42"/>
      <c r="F19" s="42"/>
    </row>
    <row r="20" spans="2:7">
      <c r="B20" s="69"/>
      <c r="C20" s="69"/>
      <c r="D20" s="69"/>
      <c r="E20" s="69"/>
      <c r="F20" s="69"/>
    </row>
    <row r="21" spans="2:7">
      <c r="B21" s="68" t="s">
        <v>12</v>
      </c>
      <c r="C21" s="68"/>
      <c r="D21" s="68"/>
      <c r="E21" s="68"/>
      <c r="F21" s="68"/>
    </row>
    <row r="22" spans="2:7" ht="32.25" thickBot="1">
      <c r="B22" s="26" t="s">
        <v>36</v>
      </c>
      <c r="C22" s="9" t="s">
        <v>5</v>
      </c>
      <c r="D22" s="9" t="s">
        <v>6</v>
      </c>
      <c r="E22" s="9" t="s">
        <v>7</v>
      </c>
      <c r="F22" s="9" t="s">
        <v>10</v>
      </c>
    </row>
    <row r="23" spans="2:7" ht="16.5" thickBot="1">
      <c r="B23" s="10" t="s">
        <v>8</v>
      </c>
      <c r="C23" s="61">
        <f>('Tab. I.3.1A -Provincie-Miss. 10'!C43+'Tab. I.3.3A-Pro.S.Corr.-Miss.12'!C30+'Tab. I.3.5A-Pro.Cor.-AltriInt.'!C30)/1000000</f>
        <v>723.91206110000007</v>
      </c>
      <c r="D23" s="61">
        <f>('Tab. I.3.1A -Provincie-Miss. 10'!D43+'Tab. I.3.3A-Pro.S.Corr.-Miss.12'!D30+'Tab. I.3.5A-Pro.Cor.-AltriInt.'!D30)/1000000</f>
        <v>123.71913766999998</v>
      </c>
      <c r="E23" s="61">
        <f>('Tab. I.3.1A -Provincie-Miss. 10'!E43+'Tab. I.3.3A-Pro.S.Corr.-Miss.12'!E30+'Tab. I.3.5A-Pro.Cor.-AltriInt.'!E30)/1000000</f>
        <v>242.56868544999998</v>
      </c>
      <c r="F23" s="62">
        <f>SUM(C23:E23)</f>
        <v>1090.1998842200001</v>
      </c>
    </row>
    <row r="24" spans="2:7">
      <c r="C24" s="42"/>
      <c r="D24" s="42"/>
      <c r="E24" s="42"/>
      <c r="F24" s="42"/>
    </row>
    <row r="25" spans="2:7">
      <c r="C25" s="42"/>
      <c r="D25" s="42"/>
      <c r="E25" s="42"/>
      <c r="F25" s="42"/>
    </row>
    <row r="26" spans="2:7">
      <c r="B26" s="48" t="s">
        <v>22</v>
      </c>
      <c r="C26" s="48"/>
      <c r="D26" s="48"/>
      <c r="E26" s="48"/>
      <c r="F26" s="48"/>
    </row>
    <row r="27" spans="2:7" ht="32.25" thickBot="1">
      <c r="B27" s="26" t="s">
        <v>36</v>
      </c>
      <c r="C27" s="9" t="s">
        <v>5</v>
      </c>
      <c r="D27" s="9" t="s">
        <v>6</v>
      </c>
      <c r="E27" s="9" t="s">
        <v>7</v>
      </c>
      <c r="F27" s="9" t="s">
        <v>10</v>
      </c>
    </row>
    <row r="28" spans="2:7" ht="16.5" thickBot="1">
      <c r="B28" s="10" t="s">
        <v>8</v>
      </c>
      <c r="C28" s="61">
        <f>('Tab. I.3.1A -Provincie-Miss. 10'!C53+'Tab. I.3.3A-Pro.S.Corr.-Miss.12'!C37+'Tab. I.3.5A-Pro.Cor.-AltriInt.'!C37)/1000000</f>
        <v>90.064952570000003</v>
      </c>
      <c r="D28" s="61">
        <f>('Tab. I.3.1A -Provincie-Miss. 10'!D53+'Tab. I.3.3A-Pro.S.Corr.-Miss.12'!D37+'Tab. I.3.5A-Pro.Cor.-AltriInt.'!D37)/1000000</f>
        <v>5.1396675299999997</v>
      </c>
      <c r="E28" s="61">
        <f>('Tab. I.3.1A -Provincie-Miss. 10'!E53+'Tab. I.3.3A-Pro.S.Corr.-Miss.12'!E37+'Tab. I.3.5A-Pro.Cor.-AltriInt.'!E37)/1000000</f>
        <v>26.335194060000003</v>
      </c>
      <c r="F28" s="62">
        <f>SUM(C28:E28)</f>
        <v>121.53981416000001</v>
      </c>
    </row>
    <row r="29" spans="2:7">
      <c r="C29" s="42"/>
      <c r="D29" s="42"/>
      <c r="E29" s="42"/>
      <c r="F29" s="42"/>
    </row>
    <row r="30" spans="2:7">
      <c r="C30" s="42"/>
      <c r="D30" s="42"/>
      <c r="E30" s="42"/>
      <c r="F30" s="42"/>
    </row>
    <row r="31" spans="2:7">
      <c r="B31" s="68" t="s">
        <v>17</v>
      </c>
      <c r="C31" s="68"/>
      <c r="D31" s="68"/>
      <c r="E31" s="68"/>
      <c r="F31" s="68"/>
    </row>
    <row r="32" spans="2:7" ht="32.25" thickBot="1">
      <c r="B32" s="26" t="s">
        <v>36</v>
      </c>
      <c r="C32" s="9" t="s">
        <v>5</v>
      </c>
      <c r="D32" s="9" t="s">
        <v>6</v>
      </c>
      <c r="E32" s="9" t="s">
        <v>7</v>
      </c>
      <c r="F32" s="9" t="s">
        <v>10</v>
      </c>
    </row>
    <row r="33" spans="2:7" ht="16.5" thickBot="1">
      <c r="B33" s="10" t="s">
        <v>8</v>
      </c>
      <c r="C33" s="87">
        <f>SUM(C23,C28)</f>
        <v>813.97701367000013</v>
      </c>
      <c r="D33" s="87">
        <f t="shared" ref="D33:E33" si="1">SUM(D23,D28)</f>
        <v>128.85880519999998</v>
      </c>
      <c r="E33" s="87">
        <f t="shared" si="1"/>
        <v>268.90387950999997</v>
      </c>
      <c r="F33" s="88">
        <f>SUM(C33:E33)</f>
        <v>1211.7396983800002</v>
      </c>
      <c r="G33" s="28" t="s">
        <v>9</v>
      </c>
    </row>
    <row r="34" spans="2:7">
      <c r="B34" s="34"/>
      <c r="C34" s="44"/>
      <c r="D34" s="44"/>
      <c r="E34" s="44"/>
      <c r="F34" s="44" t="s">
        <v>9</v>
      </c>
    </row>
    <row r="35" spans="2:7">
      <c r="B35" s="41"/>
      <c r="C35" s="42"/>
      <c r="D35" s="42"/>
      <c r="E35" s="42"/>
      <c r="F35" s="42"/>
    </row>
    <row r="36" spans="2:7">
      <c r="B36" s="69" t="s">
        <v>9</v>
      </c>
      <c r="C36" s="69"/>
      <c r="D36" s="69"/>
      <c r="E36" s="69"/>
      <c r="F36" s="69"/>
    </row>
    <row r="37" spans="2:7">
      <c r="B37" s="68" t="s">
        <v>18</v>
      </c>
      <c r="C37" s="68"/>
      <c r="D37" s="68"/>
      <c r="E37" s="68"/>
      <c r="F37" s="68"/>
    </row>
    <row r="38" spans="2:7" ht="32.25" thickBot="1">
      <c r="B38" s="26" t="s">
        <v>36</v>
      </c>
      <c r="C38" s="9" t="s">
        <v>5</v>
      </c>
      <c r="D38" s="9" t="s">
        <v>6</v>
      </c>
      <c r="E38" s="9" t="s">
        <v>7</v>
      </c>
      <c r="F38" s="9" t="s">
        <v>10</v>
      </c>
    </row>
    <row r="39" spans="2:7" ht="16.5" thickBot="1">
      <c r="B39" s="10" t="s">
        <v>8</v>
      </c>
      <c r="C39" s="61">
        <f>('Tab. I.3.1A -Provincie-Miss. 10'!C73+'Tab. I.3.3A-Pro.S.Corr.-Miss.12'!C51+'Tab. I.3.5A-Pro.Cor.-AltriInt.'!C51)/1000000</f>
        <v>178.85815618999999</v>
      </c>
      <c r="D39" s="61">
        <f>('Tab. I.3.1A -Provincie-Miss. 10'!D73+'Tab. I.3.3A-Pro.S.Corr.-Miss.12'!D51+'Tab. I.3.5A-Pro.Cor.-AltriInt.'!D51)/1000000</f>
        <v>34.242713620000004</v>
      </c>
      <c r="E39" s="61">
        <f>('Tab. I.3.1A -Provincie-Miss. 10'!E73+'Tab. I.3.3A-Pro.S.Corr.-Miss.12'!E51+'Tab. I.3.5A-Pro.Cor.-AltriInt.'!E51)/1000000</f>
        <v>81.703484939999996</v>
      </c>
      <c r="F39" s="62">
        <f>SUM(C39:E39)</f>
        <v>294.80435475000002</v>
      </c>
    </row>
    <row r="40" spans="2:7">
      <c r="C40" s="42"/>
      <c r="D40" s="42"/>
      <c r="E40" s="42"/>
      <c r="F40" s="42"/>
    </row>
    <row r="41" spans="2:7">
      <c r="C41" s="42"/>
      <c r="D41" s="42"/>
      <c r="E41" s="42"/>
      <c r="F41" s="42"/>
    </row>
    <row r="42" spans="2:7">
      <c r="B42" s="12" t="s">
        <v>19</v>
      </c>
      <c r="C42" s="12"/>
      <c r="D42" s="12"/>
      <c r="E42" s="12"/>
      <c r="F42" s="12"/>
    </row>
    <row r="43" spans="2:7" ht="32.25" thickBot="1">
      <c r="B43" s="26" t="s">
        <v>36</v>
      </c>
      <c r="C43" s="9" t="s">
        <v>5</v>
      </c>
      <c r="D43" s="9" t="s">
        <v>6</v>
      </c>
      <c r="E43" s="9" t="s">
        <v>7</v>
      </c>
      <c r="F43" s="9" t="s">
        <v>10</v>
      </c>
    </row>
    <row r="44" spans="2:7" ht="16.5" thickBot="1">
      <c r="B44" s="10" t="s">
        <v>8</v>
      </c>
      <c r="C44" s="61">
        <f>('Tab. I.3.1A -Provincie-Miss. 10'!C83+'Tab. I.3.3A-Pro.S.Corr.-Miss.12'!C58+'Tab. I.3.5A-Pro.Cor.-AltriInt.'!C58)/1000000</f>
        <v>31.819730460000002</v>
      </c>
      <c r="D44" s="61">
        <f>('Tab. I.3.1A -Provincie-Miss. 10'!D83+'Tab. I.3.3A-Pro.S.Corr.-Miss.12'!D58+'Tab. I.3.5A-Pro.Cor.-AltriInt.'!D58)/1000000</f>
        <v>5.0170167599999997</v>
      </c>
      <c r="E44" s="61">
        <f>('Tab. I.3.1A -Provincie-Miss. 10'!E83+'Tab. I.3.3A-Pro.S.Corr.-Miss.12'!E58+'Tab. I.3.5A-Pro.Cor.-AltriInt.'!E58)/1000000</f>
        <v>2.4203546899999999</v>
      </c>
      <c r="F44" s="62">
        <f>SUM(C44:E44)</f>
        <v>39.257101910000003</v>
      </c>
    </row>
    <row r="45" spans="2:7">
      <c r="C45" s="42"/>
      <c r="D45" s="42"/>
      <c r="E45" s="42"/>
      <c r="F45" s="42"/>
    </row>
    <row r="46" spans="2:7">
      <c r="C46" s="42"/>
      <c r="D46" s="42"/>
      <c r="E46" s="42"/>
      <c r="F46" s="42"/>
    </row>
    <row r="47" spans="2:7">
      <c r="B47" s="68" t="s">
        <v>20</v>
      </c>
      <c r="C47" s="68"/>
      <c r="D47" s="68"/>
      <c r="E47" s="68"/>
      <c r="F47" s="68"/>
    </row>
    <row r="48" spans="2:7" ht="32.25" thickBot="1">
      <c r="B48" s="26" t="s">
        <v>36</v>
      </c>
      <c r="C48" s="9" t="s">
        <v>5</v>
      </c>
      <c r="D48" s="9" t="s">
        <v>6</v>
      </c>
      <c r="E48" s="9" t="s">
        <v>7</v>
      </c>
      <c r="F48" s="9" t="s">
        <v>10</v>
      </c>
    </row>
    <row r="49" spans="2:10" ht="16.5" thickBot="1">
      <c r="B49" s="10" t="s">
        <v>8</v>
      </c>
      <c r="C49" s="87">
        <f>SUM(C39,C44)</f>
        <v>210.67788665</v>
      </c>
      <c r="D49" s="87">
        <f t="shared" ref="D49:E49" si="2">SUM(D39,D44)</f>
        <v>39.259730380000001</v>
      </c>
      <c r="E49" s="87">
        <f t="shared" si="2"/>
        <v>84.123839629999992</v>
      </c>
      <c r="F49" s="88">
        <f>SUM(C49:E49)</f>
        <v>334.06145665999998</v>
      </c>
      <c r="G49" s="28" t="s">
        <v>9</v>
      </c>
    </row>
    <row r="50" spans="2:10">
      <c r="B50" s="34"/>
      <c r="C50" s="44"/>
      <c r="D50" s="44"/>
      <c r="E50" s="44"/>
      <c r="F50" s="44" t="s">
        <v>9</v>
      </c>
      <c r="G50" s="28"/>
    </row>
    <row r="51" spans="2:10">
      <c r="B51" s="41"/>
      <c r="C51" s="42"/>
      <c r="D51" s="42"/>
      <c r="E51" s="42"/>
      <c r="F51" s="42"/>
      <c r="G51" s="28"/>
    </row>
    <row r="52" spans="2:10">
      <c r="B52" s="69"/>
      <c r="C52" s="69"/>
      <c r="D52" s="69"/>
      <c r="E52" s="69"/>
      <c r="F52" s="69"/>
      <c r="G52" s="28"/>
    </row>
    <row r="53" spans="2:10">
      <c r="B53" s="68" t="s">
        <v>13</v>
      </c>
      <c r="C53" s="68"/>
      <c r="D53" s="68"/>
      <c r="E53" s="68"/>
      <c r="F53" s="68"/>
    </row>
    <row r="54" spans="2:10" ht="32.25" thickBot="1">
      <c r="B54" s="26" t="s">
        <v>36</v>
      </c>
      <c r="C54" s="9" t="s">
        <v>5</v>
      </c>
      <c r="D54" s="9" t="s">
        <v>6</v>
      </c>
      <c r="E54" s="9" t="s">
        <v>7</v>
      </c>
      <c r="F54" s="9" t="s">
        <v>10</v>
      </c>
    </row>
    <row r="55" spans="2:10" ht="16.5" thickBot="1">
      <c r="B55" s="10" t="s">
        <v>8</v>
      </c>
      <c r="C55" s="61">
        <f>+('Tab. I.3.1A -Provincie-Miss. 10'!C103+'Tab. I.3.3A-Pro.S.Corr.-Miss.12'!C72+'Tab. I.3.5A-Pro.Cor.-AltriInt.'!C72)/1000000</f>
        <v>902.77021728999989</v>
      </c>
      <c r="D55" s="61">
        <f>+('Tab. I.3.1A -Provincie-Miss. 10'!D103+'Tab. I.3.3A-Pro.S.Corr.-Miss.12'!D72+'Tab. I.3.5A-Pro.Cor.-AltriInt.'!D72)/1000000</f>
        <v>157.96185129</v>
      </c>
      <c r="E55" s="61">
        <f>+('Tab. I.3.1A -Provincie-Miss. 10'!E103+'Tab. I.3.3A-Pro.S.Corr.-Miss.12'!E72+'Tab. I.3.5A-Pro.Cor.-AltriInt.'!E72)/1000000</f>
        <v>324.27217038999999</v>
      </c>
      <c r="F55" s="62">
        <f>SUM(C55:E55)</f>
        <v>1385.0042389699997</v>
      </c>
    </row>
    <row r="56" spans="2:10">
      <c r="C56" s="42"/>
      <c r="D56" s="42"/>
      <c r="E56" s="42"/>
      <c r="F56" s="42"/>
    </row>
    <row r="57" spans="2:10">
      <c r="C57" s="42"/>
      <c r="D57" s="42"/>
      <c r="E57" s="42"/>
      <c r="F57" s="42"/>
    </row>
    <row r="58" spans="2:10">
      <c r="B58" s="12" t="s">
        <v>23</v>
      </c>
      <c r="C58" s="12"/>
      <c r="D58" s="12"/>
      <c r="E58" s="12"/>
      <c r="F58" s="12"/>
    </row>
    <row r="59" spans="2:10" ht="32.25" thickBot="1">
      <c r="B59" s="26" t="s">
        <v>36</v>
      </c>
      <c r="C59" s="37" t="s">
        <v>5</v>
      </c>
      <c r="D59" s="37" t="s">
        <v>6</v>
      </c>
      <c r="E59" s="37" t="s">
        <v>7</v>
      </c>
      <c r="F59" s="9" t="s">
        <v>10</v>
      </c>
    </row>
    <row r="60" spans="2:10" ht="16.5" thickBot="1">
      <c r="B60" s="36" t="s">
        <v>8</v>
      </c>
      <c r="C60" s="63">
        <f>SUM(C28,C44)</f>
        <v>121.88468303000001</v>
      </c>
      <c r="D60" s="63">
        <f t="shared" ref="D60:E60" si="3">SUM(D28,D44)</f>
        <v>10.156684289999999</v>
      </c>
      <c r="E60" s="63">
        <f t="shared" si="3"/>
        <v>28.755548750000003</v>
      </c>
      <c r="F60" s="64">
        <f>SUM(C60:E60)</f>
        <v>160.79691607000001</v>
      </c>
      <c r="G60" s="28" t="s">
        <v>9</v>
      </c>
      <c r="H60" s="28"/>
      <c r="I60" s="28"/>
      <c r="J60" s="28"/>
    </row>
    <row r="61" spans="2:10">
      <c r="C61" s="42"/>
      <c r="D61" s="42"/>
      <c r="E61" s="42"/>
      <c r="F61" s="42"/>
    </row>
    <row r="62" spans="2:10">
      <c r="C62" s="42"/>
      <c r="D62" s="42"/>
      <c r="E62" s="42"/>
      <c r="F62" s="42"/>
    </row>
    <row r="63" spans="2:10">
      <c r="B63" s="68" t="s">
        <v>21</v>
      </c>
      <c r="C63" s="68"/>
      <c r="D63" s="68"/>
      <c r="E63" s="68"/>
      <c r="F63" s="68"/>
    </row>
    <row r="64" spans="2:10" ht="32.25" thickBot="1">
      <c r="B64" s="26" t="s">
        <v>36</v>
      </c>
      <c r="C64" s="9" t="s">
        <v>5</v>
      </c>
      <c r="D64" s="9" t="s">
        <v>6</v>
      </c>
      <c r="E64" s="9" t="s">
        <v>7</v>
      </c>
      <c r="F64" s="9" t="s">
        <v>10</v>
      </c>
    </row>
    <row r="65" spans="2:7" ht="16.5" thickBot="1">
      <c r="B65" s="10" t="s">
        <v>8</v>
      </c>
      <c r="C65" s="87">
        <f>SUM(C55,C60)</f>
        <v>1024.6549003199998</v>
      </c>
      <c r="D65" s="87">
        <f t="shared" ref="D65:E65" si="4">SUM(D55,D60)</f>
        <v>168.11853557999999</v>
      </c>
      <c r="E65" s="87">
        <f t="shared" si="4"/>
        <v>353.02771913999999</v>
      </c>
      <c r="F65" s="88">
        <f>SUM(C65:E65)</f>
        <v>1545.8011550399999</v>
      </c>
      <c r="G65" s="28" t="s">
        <v>9</v>
      </c>
    </row>
    <row r="66" spans="2:7" ht="24">
      <c r="B66" s="33" t="s">
        <v>11</v>
      </c>
      <c r="C66" s="43"/>
      <c r="D66" s="43"/>
      <c r="E66" s="43"/>
      <c r="F66" s="43" t="s">
        <v>9</v>
      </c>
    </row>
    <row r="67" spans="2:7">
      <c r="B67" s="6" t="s">
        <v>59</v>
      </c>
      <c r="C67" s="42"/>
      <c r="D67" s="42"/>
      <c r="E67" s="42"/>
      <c r="F67" s="42"/>
    </row>
    <row r="68" spans="2:7">
      <c r="C68" s="28"/>
      <c r="D68" s="28"/>
      <c r="E68" s="28"/>
      <c r="F68" s="28"/>
    </row>
    <row r="69" spans="2:7">
      <c r="C69" s="28"/>
      <c r="D69" s="28"/>
      <c r="E69" s="28"/>
      <c r="F69" s="28"/>
    </row>
  </sheetData>
  <mergeCells count="15">
    <mergeCell ref="B63:F63"/>
    <mergeCell ref="B47:F47"/>
    <mergeCell ref="B52:F52"/>
    <mergeCell ref="B53:F53"/>
    <mergeCell ref="B31:F31"/>
    <mergeCell ref="B36:F36"/>
    <mergeCell ref="B37:F37"/>
    <mergeCell ref="B15:F15"/>
    <mergeCell ref="B20:F20"/>
    <mergeCell ref="B21:F21"/>
    <mergeCell ref="B2:F2"/>
    <mergeCell ref="B3:F3"/>
    <mergeCell ref="B4:F4"/>
    <mergeCell ref="B5:F5"/>
    <mergeCell ref="B10:F10"/>
  </mergeCells>
  <printOptions horizontalCentered="1"/>
  <pageMargins left="0.11811023622047245" right="0.11811023622047245" top="0.74803149606299213" bottom="0.74803149606299213" header="0.31496062992125984" footer="0.31496062992125984"/>
  <pageSetup paperSize="8" scale="80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J69"/>
  <sheetViews>
    <sheetView topLeftCell="A52" zoomScaleNormal="100" workbookViewId="0">
      <selection activeCell="C65" sqref="C65:F65"/>
    </sheetView>
  </sheetViews>
  <sheetFormatPr defaultColWidth="8.85546875" defaultRowHeight="15"/>
  <cols>
    <col min="1" max="1" width="8.85546875" style="3"/>
    <col min="2" max="2" width="50.7109375" style="3" customWidth="1"/>
    <col min="3" max="4" width="26.7109375" style="3" customWidth="1"/>
    <col min="5" max="5" width="20.7109375" style="3" customWidth="1"/>
    <col min="6" max="6" width="30.7109375" style="3" customWidth="1"/>
    <col min="7" max="7" width="18" style="3" customWidth="1"/>
    <col min="8" max="8" width="17.140625" style="3" customWidth="1"/>
    <col min="9" max="9" width="17.42578125" style="3" customWidth="1"/>
    <col min="10" max="10" width="18" style="3" customWidth="1"/>
    <col min="11" max="16384" width="8.85546875" style="3"/>
  </cols>
  <sheetData>
    <row r="2" spans="2:6" ht="37.5" customHeight="1">
      <c r="B2" s="79" t="s">
        <v>97</v>
      </c>
      <c r="C2" s="79"/>
      <c r="D2" s="79"/>
      <c r="E2" s="79"/>
      <c r="F2" s="79"/>
    </row>
    <row r="3" spans="2:6" ht="14.25" customHeight="1">
      <c r="B3" s="77"/>
      <c r="C3" s="77"/>
      <c r="D3" s="77"/>
      <c r="E3" s="77"/>
      <c r="F3" s="77"/>
    </row>
    <row r="4" spans="2:6" ht="14.25" customHeight="1">
      <c r="B4" s="74"/>
      <c r="C4" s="74"/>
      <c r="D4" s="74"/>
      <c r="E4" s="74"/>
      <c r="F4" s="74"/>
    </row>
    <row r="5" spans="2:6">
      <c r="B5" s="72" t="s">
        <v>62</v>
      </c>
      <c r="C5" s="78"/>
      <c r="D5" s="78"/>
      <c r="E5" s="78"/>
      <c r="F5" s="78"/>
    </row>
    <row r="6" spans="2:6" ht="49.9" customHeight="1" thickBot="1">
      <c r="B6" s="18" t="s">
        <v>37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6" ht="16.5" thickBot="1">
      <c r="B7" s="5" t="s">
        <v>8</v>
      </c>
      <c r="C7" s="61">
        <f>+('Tab. I.3.2A-Pro.C.Cap.-Miss. 10'!C12+'Tab.I.3.4A-Pro.C.Cap.-Miss.12'!C9)/1000000</f>
        <v>429.35844056000008</v>
      </c>
      <c r="D7" s="61">
        <f>('Tab. I.3.2A-Pro.C.Cap.-Miss. 10'!D12+'Tab.I.3.4A-Pro.C.Cap.-Miss.12'!D9+'Tab.I.3.6A-Pro.C.Cap.-AltriInt.'!D9)/1000000</f>
        <v>171.22332075</v>
      </c>
      <c r="E7" s="61">
        <f>('Tab. I.3.2A-Pro.C.Cap.-Miss. 10'!E12+'Tab.I.3.4A-Pro.C.Cap.-Miss.12'!E9+'Tab.I.3.6A-Pro.C.Cap.-AltriInt.'!E9)/1000000</f>
        <v>356.83536975999999</v>
      </c>
      <c r="F7" s="65">
        <f>SUM(C7:E7)</f>
        <v>957.4171310700001</v>
      </c>
    </row>
    <row r="8" spans="2:6" ht="10.5" customHeight="1">
      <c r="C8" s="46"/>
      <c r="D8" s="46"/>
      <c r="E8" s="46"/>
      <c r="F8" s="46"/>
    </row>
    <row r="9" spans="2:6" ht="10.5" customHeight="1">
      <c r="C9" s="46"/>
      <c r="D9" s="46"/>
      <c r="E9" s="46"/>
      <c r="F9" s="46"/>
    </row>
    <row r="10" spans="2:6">
      <c r="B10" s="72" t="s">
        <v>66</v>
      </c>
      <c r="C10" s="78"/>
      <c r="D10" s="78"/>
      <c r="E10" s="78"/>
      <c r="F10" s="78"/>
    </row>
    <row r="11" spans="2:6" ht="46.9" customHeight="1" thickBot="1">
      <c r="B11" s="18" t="s">
        <v>37</v>
      </c>
      <c r="C11" s="4" t="s">
        <v>5</v>
      </c>
      <c r="D11" s="4" t="s">
        <v>6</v>
      </c>
      <c r="E11" s="4" t="s">
        <v>7</v>
      </c>
      <c r="F11" s="4" t="s">
        <v>10</v>
      </c>
    </row>
    <row r="12" spans="2:6" ht="16.5" thickBot="1">
      <c r="B12" s="5" t="s">
        <v>8</v>
      </c>
      <c r="C12" s="61">
        <f>+('Tab. I.3.2A-Pro.C.Cap.-Miss. 10'!C22+'Tab.I.3.4A-Pro.C.Cap.-Miss.12'!C16)/1000000</f>
        <v>10.33921467</v>
      </c>
      <c r="D12" s="61">
        <f>+('Tab. I.3.2A-Pro.C.Cap.-Miss. 10'!D22+'Tab.I.3.4A-Pro.C.Cap.-Miss.12'!D16)/1000000</f>
        <v>1.83548171</v>
      </c>
      <c r="E12" s="61">
        <f>('Tab. I.3.2A-Pro.C.Cap.-Miss. 10'!E22+'Tab.I.3.4A-Pro.C.Cap.-Miss.12'!E16+'Tab.I.3.6A-Pro.C.Cap.-AltriInt.'!E16)/1000000</f>
        <v>42.74076582</v>
      </c>
      <c r="F12" s="65">
        <f>SUM(C12:E12)</f>
        <v>54.9154622</v>
      </c>
    </row>
    <row r="13" spans="2:6">
      <c r="C13" s="46"/>
      <c r="D13" s="46"/>
      <c r="E13" s="46"/>
      <c r="F13" s="46"/>
    </row>
    <row r="14" spans="2:6">
      <c r="C14" s="46"/>
      <c r="D14" s="46"/>
      <c r="E14" s="46"/>
      <c r="F14" s="46"/>
    </row>
    <row r="15" spans="2:6">
      <c r="B15" s="72" t="s">
        <v>63</v>
      </c>
      <c r="C15" s="72"/>
      <c r="D15" s="72"/>
      <c r="E15" s="72"/>
      <c r="F15" s="72"/>
    </row>
    <row r="16" spans="2:6" ht="47.45" customHeight="1" thickBot="1">
      <c r="B16" s="18" t="s">
        <v>37</v>
      </c>
      <c r="C16" s="4" t="s">
        <v>5</v>
      </c>
      <c r="D16" s="4" t="s">
        <v>6</v>
      </c>
      <c r="E16" s="4" t="s">
        <v>7</v>
      </c>
      <c r="F16" s="4" t="s">
        <v>10</v>
      </c>
    </row>
    <row r="17" spans="2:6" ht="16.5" thickBot="1">
      <c r="B17" s="5" t="s">
        <v>8</v>
      </c>
      <c r="C17" s="61">
        <f>SUM(C7,C12)</f>
        <v>439.69765523000007</v>
      </c>
      <c r="D17" s="61">
        <f t="shared" ref="D17:E17" si="0">SUM(D7,D12)</f>
        <v>173.05880246000001</v>
      </c>
      <c r="E17" s="61">
        <f t="shared" si="0"/>
        <v>399.57613557999997</v>
      </c>
      <c r="F17" s="65">
        <f>SUM(C17:E17)</f>
        <v>1012.33259327</v>
      </c>
    </row>
    <row r="18" spans="2:6">
      <c r="B18" s="31"/>
      <c r="C18" s="46"/>
      <c r="D18" s="46"/>
      <c r="E18" s="46"/>
      <c r="F18" s="46" t="s">
        <v>9</v>
      </c>
    </row>
    <row r="19" spans="2:6">
      <c r="B19" s="45"/>
      <c r="C19" s="46"/>
      <c r="D19" s="46"/>
      <c r="E19" s="46"/>
      <c r="F19" s="46"/>
    </row>
    <row r="20" spans="2:6">
      <c r="B20" s="74"/>
      <c r="C20" s="74"/>
      <c r="D20" s="74"/>
      <c r="E20" s="74"/>
      <c r="F20" s="74"/>
    </row>
    <row r="21" spans="2:6">
      <c r="B21" s="72" t="s">
        <v>64</v>
      </c>
      <c r="C21" s="78"/>
      <c r="D21" s="78"/>
      <c r="E21" s="78"/>
      <c r="F21" s="78"/>
    </row>
    <row r="22" spans="2:6" ht="46.9" customHeight="1" thickBot="1">
      <c r="B22" s="18" t="s">
        <v>37</v>
      </c>
      <c r="C22" s="4" t="s">
        <v>5</v>
      </c>
      <c r="D22" s="4" t="s">
        <v>6</v>
      </c>
      <c r="E22" s="4" t="s">
        <v>7</v>
      </c>
      <c r="F22" s="4" t="s">
        <v>10</v>
      </c>
    </row>
    <row r="23" spans="2:6" ht="16.5" thickBot="1">
      <c r="B23" s="5" t="s">
        <v>8</v>
      </c>
      <c r="C23" s="61">
        <f>('Tab. I.3.2A-Pro.C.Cap.-Miss. 10'!C42+'Tab.I.3.4A-Pro.C.Cap.-Miss.12'!C30+'Tab.I.3.6A-Pro.C.Cap.-AltriInt.'!C30)/1000000</f>
        <v>277.00904923999997</v>
      </c>
      <c r="D23" s="61">
        <f>('Tab. I.3.2A-Pro.C.Cap.-Miss. 10'!D42+'Tab.I.3.4A-Pro.C.Cap.-Miss.12'!D30+'Tab.I.3.6A-Pro.C.Cap.-AltriInt.'!D30)/1000000</f>
        <v>94.834595929999992</v>
      </c>
      <c r="E23" s="61">
        <f>('Tab. I.3.2A-Pro.C.Cap.-Miss. 10'!E42+'Tab.I.3.4A-Pro.C.Cap.-Miss.12'!E30+'Tab.I.3.6A-Pro.C.Cap.-AltriInt.'!E30)/1000000</f>
        <v>154.36824899999996</v>
      </c>
      <c r="F23" s="65">
        <f>SUM(C23:E23)</f>
        <v>526.21189416999994</v>
      </c>
    </row>
    <row r="24" spans="2:6">
      <c r="C24" s="46"/>
      <c r="D24" s="46"/>
      <c r="E24" s="46"/>
      <c r="F24" s="46"/>
    </row>
    <row r="25" spans="2:6">
      <c r="C25" s="46"/>
      <c r="D25" s="46"/>
      <c r="E25" s="46"/>
      <c r="F25" s="46"/>
    </row>
    <row r="26" spans="2:6">
      <c r="B26" s="19" t="s">
        <v>65</v>
      </c>
      <c r="C26" s="20"/>
      <c r="D26" s="20"/>
      <c r="E26" s="20"/>
      <c r="F26" s="20"/>
    </row>
    <row r="27" spans="2:6" ht="46.9" customHeight="1" thickBot="1">
      <c r="B27" s="18" t="s">
        <v>37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6" ht="16.5" thickBot="1">
      <c r="B28" s="5" t="s">
        <v>8</v>
      </c>
      <c r="C28" s="61">
        <f>('Tab. I.3.2A-Pro.C.Cap.-Miss. 10'!C52+'Tab.I.3.4A-Pro.C.Cap.-Miss.12'!C37+'Tab.I.3.6A-Pro.C.Cap.-AltriInt.'!C37)/1000000</f>
        <v>7.77332643</v>
      </c>
      <c r="D28" s="61">
        <f>('Tab. I.3.2A-Pro.C.Cap.-Miss. 10'!D52+'Tab.I.3.4A-Pro.C.Cap.-Miss.12'!D37+'Tab.I.3.6A-Pro.C.Cap.-AltriInt.'!D37)/1000000</f>
        <v>1.83548171</v>
      </c>
      <c r="E28" s="61">
        <f>('Tab. I.3.2A-Pro.C.Cap.-Miss. 10'!E52+'Tab.I.3.4A-Pro.C.Cap.-Miss.12'!E37+'Tab.I.3.6A-Pro.C.Cap.-AltriInt.'!E37)/1000000</f>
        <v>13.576558090000001</v>
      </c>
      <c r="F28" s="65">
        <f>SUM(C28:E28)</f>
        <v>23.18536623</v>
      </c>
    </row>
    <row r="29" spans="2:6">
      <c r="C29" s="46"/>
      <c r="D29" s="46"/>
      <c r="E29" s="46"/>
      <c r="F29" s="46"/>
    </row>
    <row r="30" spans="2:6">
      <c r="C30" s="46"/>
      <c r="D30" s="46"/>
      <c r="E30" s="46"/>
      <c r="F30" s="46"/>
    </row>
    <row r="31" spans="2:6">
      <c r="B31" s="72" t="s">
        <v>53</v>
      </c>
      <c r="C31" s="78"/>
      <c r="D31" s="78"/>
      <c r="E31" s="78"/>
      <c r="F31" s="78"/>
    </row>
    <row r="32" spans="2:6" ht="46.15" customHeight="1" thickBot="1">
      <c r="B32" s="18" t="s">
        <v>37</v>
      </c>
      <c r="C32" s="4" t="s">
        <v>5</v>
      </c>
      <c r="D32" s="4" t="s">
        <v>6</v>
      </c>
      <c r="E32" s="4" t="s">
        <v>7</v>
      </c>
      <c r="F32" s="4" t="s">
        <v>10</v>
      </c>
    </row>
    <row r="33" spans="2:6" ht="16.5" thickBot="1">
      <c r="B33" s="5" t="s">
        <v>8</v>
      </c>
      <c r="C33" s="89">
        <f>SUM(C23,C28)</f>
        <v>284.78237566999996</v>
      </c>
      <c r="D33" s="89">
        <f t="shared" ref="D33:E33" si="1">SUM(D23,D28)</f>
        <v>96.670077639999988</v>
      </c>
      <c r="E33" s="89">
        <f t="shared" si="1"/>
        <v>167.94480708999995</v>
      </c>
      <c r="F33" s="90">
        <f>SUM(C33:E33)</f>
        <v>549.39726039999994</v>
      </c>
    </row>
    <row r="34" spans="2:6">
      <c r="B34" s="31"/>
      <c r="C34" s="46"/>
      <c r="D34" s="46"/>
      <c r="E34" s="46"/>
      <c r="F34" s="46" t="s">
        <v>9</v>
      </c>
    </row>
    <row r="35" spans="2:6">
      <c r="B35" s="45"/>
      <c r="C35" s="46"/>
      <c r="D35" s="46"/>
      <c r="E35" s="46"/>
      <c r="F35" s="46"/>
    </row>
    <row r="36" spans="2:6">
      <c r="B36" s="74"/>
      <c r="C36" s="74"/>
      <c r="D36" s="74"/>
      <c r="E36" s="74"/>
      <c r="F36" s="74"/>
    </row>
    <row r="37" spans="2:6">
      <c r="B37" s="72" t="s">
        <v>25</v>
      </c>
      <c r="C37" s="72"/>
      <c r="D37" s="72"/>
      <c r="E37" s="72"/>
      <c r="F37" s="72"/>
    </row>
    <row r="38" spans="2:6" ht="48.6" customHeight="1" thickBot="1">
      <c r="B38" s="18" t="s">
        <v>37</v>
      </c>
      <c r="C38" s="4" t="s">
        <v>5</v>
      </c>
      <c r="D38" s="4" t="s">
        <v>6</v>
      </c>
      <c r="E38" s="4" t="s">
        <v>7</v>
      </c>
      <c r="F38" s="4" t="s">
        <v>10</v>
      </c>
    </row>
    <row r="39" spans="2:6" ht="16.5" thickBot="1">
      <c r="B39" s="5" t="s">
        <v>8</v>
      </c>
      <c r="C39" s="61">
        <f>('Tab. I.3.2A-Pro.C.Cap.-Miss. 10'!C72+'Tab.I.3.4A-Pro.C.Cap.-Miss.12'!C51+'Tab.I.3.6A-Pro.C.Cap.-AltriInt.'!C51)/1000000</f>
        <v>111.56531819</v>
      </c>
      <c r="D39" s="61">
        <f>('Tab. I.3.2A-Pro.C.Cap.-Miss. 10'!D72+'Tab.I.3.4A-Pro.C.Cap.-Miss.12'!D51+'Tab.I.3.6A-Pro.C.Cap.-AltriInt.'!D51)/1000000</f>
        <v>35.691603494999995</v>
      </c>
      <c r="E39" s="61">
        <f>('Tab. I.3.2A-Pro.C.Cap.-Miss. 10'!E72+'Tab.I.3.4A-Pro.C.Cap.-Miss.12'!E51+'Tab.I.3.6A-Pro.C.Cap.-AltriInt.'!E51)/1000000</f>
        <v>99.864949980000006</v>
      </c>
      <c r="F39" s="65">
        <f>SUM(C39:E39)</f>
        <v>247.12187166500001</v>
      </c>
    </row>
    <row r="40" spans="2:6" ht="15.75">
      <c r="B40" s="22"/>
      <c r="C40" s="46"/>
      <c r="D40" s="46"/>
      <c r="E40" s="46"/>
      <c r="F40" s="60" t="s">
        <v>9</v>
      </c>
    </row>
    <row r="41" spans="2:6">
      <c r="C41" s="46"/>
      <c r="D41" s="46"/>
      <c r="E41" s="46"/>
      <c r="F41" s="46"/>
    </row>
    <row r="42" spans="2:6">
      <c r="B42" s="72" t="s">
        <v>68</v>
      </c>
      <c r="C42" s="72"/>
      <c r="D42" s="72"/>
      <c r="E42" s="72"/>
      <c r="F42" s="72"/>
    </row>
    <row r="43" spans="2:6" ht="47.45" customHeight="1" thickBot="1">
      <c r="B43" s="18" t="s">
        <v>37</v>
      </c>
      <c r="C43" s="4" t="s">
        <v>5</v>
      </c>
      <c r="D43" s="4" t="s">
        <v>6</v>
      </c>
      <c r="E43" s="4" t="s">
        <v>7</v>
      </c>
      <c r="F43" s="4" t="s">
        <v>10</v>
      </c>
    </row>
    <row r="44" spans="2:6" ht="16.5" thickBot="1">
      <c r="B44" s="5" t="s">
        <v>8</v>
      </c>
      <c r="C44" s="61">
        <f>('Tab. I.3.2A-Pro.C.Cap.-Miss. 10'!C82+'Tab.I.3.4A-Pro.C.Cap.-Miss.12'!C58+'Tab.I.3.6A-Pro.C.Cap.-AltriInt.'!C58)/1000000</f>
        <v>7.3594954200000009</v>
      </c>
      <c r="D44" s="61">
        <f>('Tab. I.3.2A-Pro.C.Cap.-Miss. 10'!D82+'Tab.I.3.4A-Pro.C.Cap.-Miss.12'!D58+'Tab.I.3.6A-Pro.C.Cap.-AltriInt.'!D58)/1000000</f>
        <v>1.02481825</v>
      </c>
      <c r="E44" s="61">
        <f>('Tab. I.3.2A-Pro.C.Cap.-Miss. 10'!E82+'Tab.I.3.4A-Pro.C.Cap.-Miss.12'!E58+'Tab.I.3.6A-Pro.C.Cap.-AltriInt.'!E58)/1000000</f>
        <v>10.282243859999999</v>
      </c>
      <c r="F44" s="65">
        <f>SUM(C44:E44)</f>
        <v>18.666557529999999</v>
      </c>
    </row>
    <row r="45" spans="2:6">
      <c r="C45" s="46"/>
      <c r="D45" s="46"/>
      <c r="E45" s="46"/>
      <c r="F45" s="46"/>
    </row>
    <row r="46" spans="2:6">
      <c r="C46" s="46"/>
      <c r="D46" s="46"/>
      <c r="E46" s="46"/>
      <c r="F46" s="46"/>
    </row>
    <row r="47" spans="2:6">
      <c r="B47" s="72" t="s">
        <v>26</v>
      </c>
      <c r="C47" s="72"/>
      <c r="D47" s="72"/>
      <c r="E47" s="72"/>
      <c r="F47" s="72"/>
    </row>
    <row r="48" spans="2:6" ht="46.9" customHeight="1" thickBot="1">
      <c r="B48" s="18" t="s">
        <v>37</v>
      </c>
      <c r="C48" s="4" t="s">
        <v>5</v>
      </c>
      <c r="D48" s="4" t="s">
        <v>6</v>
      </c>
      <c r="E48" s="4" t="s">
        <v>7</v>
      </c>
      <c r="F48" s="4" t="s">
        <v>10</v>
      </c>
    </row>
    <row r="49" spans="2:10" ht="16.5" thickBot="1">
      <c r="B49" s="5" t="s">
        <v>8</v>
      </c>
      <c r="C49" s="87">
        <f>SUM(C39,C44)</f>
        <v>118.92481361</v>
      </c>
      <c r="D49" s="87">
        <f t="shared" ref="D49:E49" si="2">SUM(D39,D44)</f>
        <v>36.716421744999998</v>
      </c>
      <c r="E49" s="87">
        <f t="shared" si="2"/>
        <v>110.14719384</v>
      </c>
      <c r="F49" s="90">
        <f>SUM(C49:E49)</f>
        <v>265.78842919499999</v>
      </c>
    </row>
    <row r="50" spans="2:10">
      <c r="B50" s="31"/>
      <c r="C50" s="46"/>
      <c r="D50" s="46"/>
      <c r="E50" s="46"/>
      <c r="F50" s="46" t="s">
        <v>9</v>
      </c>
    </row>
    <row r="51" spans="2:10">
      <c r="B51" s="45"/>
      <c r="C51" s="46"/>
      <c r="D51" s="46"/>
      <c r="E51" s="46"/>
      <c r="F51" s="46"/>
    </row>
    <row r="52" spans="2:10">
      <c r="B52" s="51"/>
      <c r="C52" s="51"/>
      <c r="D52" s="51"/>
      <c r="E52" s="51"/>
      <c r="F52" s="51"/>
    </row>
    <row r="53" spans="2:10">
      <c r="B53" s="19" t="s">
        <v>27</v>
      </c>
      <c r="C53" s="19"/>
      <c r="D53" s="19"/>
      <c r="E53" s="19"/>
      <c r="F53" s="19"/>
    </row>
    <row r="54" spans="2:10" ht="38.25" customHeight="1" thickBot="1">
      <c r="B54" s="18" t="s">
        <v>37</v>
      </c>
      <c r="C54" s="4" t="s">
        <v>5</v>
      </c>
      <c r="D54" s="4" t="s">
        <v>6</v>
      </c>
      <c r="E54" s="4" t="s">
        <v>7</v>
      </c>
      <c r="F54" s="4" t="s">
        <v>10</v>
      </c>
    </row>
    <row r="55" spans="2:10" ht="16.5" thickBot="1">
      <c r="B55" s="5" t="s">
        <v>8</v>
      </c>
      <c r="C55" s="61">
        <f>SUM(C23,C39)</f>
        <v>388.57436742999994</v>
      </c>
      <c r="D55" s="61">
        <f t="shared" ref="D55:E55" si="3">SUM(D23,D39)</f>
        <v>130.52619942499999</v>
      </c>
      <c r="E55" s="61">
        <f t="shared" si="3"/>
        <v>254.23319897999997</v>
      </c>
      <c r="F55" s="65">
        <f>SUM(C55:E55)</f>
        <v>773.33376583499989</v>
      </c>
      <c r="G55" s="30" t="s">
        <v>9</v>
      </c>
      <c r="H55" s="30" t="s">
        <v>9</v>
      </c>
      <c r="I55" s="30" t="s">
        <v>9</v>
      </c>
      <c r="J55" s="30" t="s">
        <v>9</v>
      </c>
    </row>
    <row r="56" spans="2:10">
      <c r="B56" s="31"/>
      <c r="C56" s="46"/>
      <c r="D56" s="46"/>
      <c r="E56" s="46"/>
      <c r="F56" s="46"/>
    </row>
    <row r="57" spans="2:10">
      <c r="B57" s="30"/>
      <c r="C57" s="46"/>
      <c r="D57" s="46"/>
      <c r="E57" s="46"/>
      <c r="F57" s="46"/>
    </row>
    <row r="58" spans="2:10" ht="39" customHeight="1">
      <c r="B58" s="73" t="s">
        <v>67</v>
      </c>
      <c r="C58" s="73"/>
      <c r="D58" s="73"/>
      <c r="E58" s="73"/>
      <c r="F58" s="73"/>
    </row>
    <row r="59" spans="2:10" ht="36" customHeight="1" thickBot="1">
      <c r="B59" s="18" t="s">
        <v>37</v>
      </c>
      <c r="C59" s="4" t="s">
        <v>5</v>
      </c>
      <c r="D59" s="4" t="s">
        <v>6</v>
      </c>
      <c r="E59" s="4" t="s">
        <v>7</v>
      </c>
      <c r="F59" s="4" t="s">
        <v>10</v>
      </c>
    </row>
    <row r="60" spans="2:10" ht="16.5" thickBot="1">
      <c r="B60" s="5" t="s">
        <v>8</v>
      </c>
      <c r="C60" s="61">
        <f>('Tab. I.3.2A-Pro.C.Cap.-Miss. 10'!C112+'Tab.I.3.4A-Pro.C.Cap.-Miss.12'!C79+'Tab.I.3.6A-Pro.C.Cap.-AltriInt.'!C79)/1000000</f>
        <v>15.132821849999997</v>
      </c>
      <c r="D60" s="61">
        <f>('Tab. I.3.2A-Pro.C.Cap.-Miss. 10'!D112+'Tab.I.3.4A-Pro.C.Cap.-Miss.12'!D79+'Tab.I.3.6A-Pro.C.Cap.-AltriInt.'!D79)/1000000</f>
        <v>2.8602999599999999</v>
      </c>
      <c r="E60" s="61">
        <f>('Tab. I.3.2A-Pro.C.Cap.-Miss. 10'!E112+'Tab.I.3.4A-Pro.C.Cap.-Miss.12'!E79+'Tab.I.3.6A-Pro.C.Cap.-AltriInt.'!E79)/1000000</f>
        <v>23.85880195</v>
      </c>
      <c r="F60" s="65">
        <f>SUM(C60:E60)</f>
        <v>41.851923759999998</v>
      </c>
    </row>
    <row r="61" spans="2:10">
      <c r="C61" s="46"/>
      <c r="D61" s="46"/>
      <c r="E61" s="46"/>
      <c r="F61" s="46"/>
    </row>
    <row r="62" spans="2:10">
      <c r="B62" s="30"/>
      <c r="C62" s="46"/>
      <c r="D62" s="46"/>
      <c r="E62" s="46"/>
      <c r="F62" s="46"/>
    </row>
    <row r="63" spans="2:10">
      <c r="B63" s="19" t="s">
        <v>28</v>
      </c>
      <c r="C63" s="20"/>
      <c r="D63" s="20"/>
      <c r="E63" s="20"/>
      <c r="F63" s="20"/>
    </row>
    <row r="64" spans="2:10" ht="37.5" customHeight="1" thickBot="1">
      <c r="B64" s="18" t="s">
        <v>37</v>
      </c>
      <c r="C64" s="4" t="s">
        <v>5</v>
      </c>
      <c r="D64" s="4" t="s">
        <v>6</v>
      </c>
      <c r="E64" s="4" t="s">
        <v>7</v>
      </c>
      <c r="F64" s="4" t="s">
        <v>10</v>
      </c>
    </row>
    <row r="65" spans="2:7" ht="16.5" thickBot="1">
      <c r="B65" s="5" t="s">
        <v>8</v>
      </c>
      <c r="C65" s="87">
        <f>SUM(C55,C60)</f>
        <v>403.70718927999991</v>
      </c>
      <c r="D65" s="87">
        <f t="shared" ref="D65:E65" si="4">SUM(D55,D60)</f>
        <v>133.38649938499998</v>
      </c>
      <c r="E65" s="87">
        <f t="shared" si="4"/>
        <v>278.09200092999998</v>
      </c>
      <c r="F65" s="90">
        <f>SUM(C65:E65)</f>
        <v>815.18568959499999</v>
      </c>
      <c r="G65" s="30" t="s">
        <v>9</v>
      </c>
    </row>
    <row r="66" spans="2:7" ht="24">
      <c r="B66" s="29" t="s">
        <v>11</v>
      </c>
      <c r="C66" s="46"/>
      <c r="D66" s="46"/>
      <c r="E66" s="46"/>
      <c r="F66" s="46" t="s">
        <v>9</v>
      </c>
    </row>
    <row r="67" spans="2:7">
      <c r="B67" s="6" t="s">
        <v>59</v>
      </c>
      <c r="C67" s="46"/>
      <c r="D67" s="46"/>
      <c r="E67" s="46"/>
      <c r="F67" s="46"/>
    </row>
    <row r="68" spans="2:7">
      <c r="C68" s="28"/>
      <c r="D68" s="28"/>
      <c r="E68" s="28"/>
      <c r="F68" s="28"/>
    </row>
    <row r="69" spans="2:7">
      <c r="C69" s="28"/>
      <c r="D69" s="28"/>
      <c r="E69" s="28"/>
      <c r="F69" s="28"/>
    </row>
  </sheetData>
  <mergeCells count="14">
    <mergeCell ref="B58:F58"/>
    <mergeCell ref="B15:F15"/>
    <mergeCell ref="B20:F20"/>
    <mergeCell ref="B21:F21"/>
    <mergeCell ref="B31:F31"/>
    <mergeCell ref="B36:F36"/>
    <mergeCell ref="B37:F37"/>
    <mergeCell ref="B2:F2"/>
    <mergeCell ref="B3:F3"/>
    <mergeCell ref="B4:F4"/>
    <mergeCell ref="B5:F5"/>
    <mergeCell ref="B47:F47"/>
    <mergeCell ref="B10:F10"/>
    <mergeCell ref="B42:F42"/>
  </mergeCells>
  <printOptions horizontalCentered="1"/>
  <pageMargins left="0.70866141732283472" right="0.70866141732283472" top="0.15748031496062992" bottom="0.15748031496062992" header="0.31496062992125984" footer="0.31496062992125984"/>
  <pageSetup paperSize="8" scale="85" fitToHeight="0" orientation="portrait" horizontalDpi="1200" verticalDpi="12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F69"/>
  <sheetViews>
    <sheetView topLeftCell="A22" workbookViewId="0">
      <selection activeCell="C34" sqref="C34"/>
    </sheetView>
  </sheetViews>
  <sheetFormatPr defaultColWidth="8.85546875" defaultRowHeight="15"/>
  <cols>
    <col min="1" max="1" width="8.85546875" style="3"/>
    <col min="2" max="2" width="50.7109375" style="3" customWidth="1"/>
    <col min="3" max="4" width="26.7109375" style="3" customWidth="1"/>
    <col min="5" max="5" width="20.7109375" style="3" customWidth="1"/>
    <col min="6" max="6" width="30.7109375" style="3" customWidth="1"/>
    <col min="7" max="16384" width="8.85546875" style="3"/>
  </cols>
  <sheetData>
    <row r="2" spans="2:6" ht="30.75" customHeight="1">
      <c r="B2" s="79" t="s">
        <v>98</v>
      </c>
      <c r="C2" s="79"/>
      <c r="D2" s="79"/>
      <c r="E2" s="79"/>
      <c r="F2" s="79"/>
    </row>
    <row r="3" spans="2:6">
      <c r="B3" s="77"/>
      <c r="C3" s="77"/>
      <c r="D3" s="77"/>
      <c r="E3" s="77"/>
      <c r="F3" s="77"/>
    </row>
    <row r="4" spans="2:6">
      <c r="B4" s="74"/>
      <c r="C4" s="74"/>
      <c r="D4" s="74"/>
      <c r="E4" s="74"/>
      <c r="F4" s="74"/>
    </row>
    <row r="5" spans="2:6">
      <c r="B5" s="72" t="s">
        <v>78</v>
      </c>
      <c r="C5" s="78"/>
      <c r="D5" s="78"/>
      <c r="E5" s="78"/>
      <c r="F5" s="78"/>
    </row>
    <row r="6" spans="2:6" ht="37.5" customHeight="1" thickBot="1">
      <c r="B6" s="18" t="s">
        <v>76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6" ht="16.5" thickBot="1">
      <c r="B7" s="5" t="s">
        <v>8</v>
      </c>
      <c r="C7" s="66">
        <f>'Ta. I.3.7A-Pro.Totale correnti '!C7+'Tab. I.3.8A - Totale C.Capitale'!C7</f>
        <v>1351.4881845500004</v>
      </c>
      <c r="D7" s="66">
        <f>'Ta. I.3.7A-Pro.Totale correnti '!D7+'Tab. I.3.8A - Totale C.Capitale'!D7</f>
        <v>325.02195267000002</v>
      </c>
      <c r="E7" s="66">
        <f>'Ta. I.3.7A-Pro.Totale correnti '!E7+'Tab. I.3.8A - Totale C.Capitale'!E7</f>
        <v>701.07756490999998</v>
      </c>
      <c r="F7" s="65">
        <f>SUM(C7:E7)</f>
        <v>2377.5877021300003</v>
      </c>
    </row>
    <row r="8" spans="2:6">
      <c r="C8" s="46"/>
      <c r="D8" s="46"/>
      <c r="E8" s="46"/>
      <c r="F8" s="46"/>
    </row>
    <row r="9" spans="2:6">
      <c r="B9" s="35"/>
      <c r="C9" s="46"/>
      <c r="D9" s="46"/>
      <c r="E9" s="46"/>
      <c r="F9" s="46"/>
    </row>
    <row r="10" spans="2:6">
      <c r="B10" s="72" t="s">
        <v>77</v>
      </c>
      <c r="C10" s="78"/>
      <c r="D10" s="78"/>
      <c r="E10" s="78"/>
      <c r="F10" s="78"/>
    </row>
    <row r="11" spans="2:6" ht="38.25" customHeight="1" thickBot="1">
      <c r="B11" s="18" t="s">
        <v>76</v>
      </c>
      <c r="C11" s="4" t="s">
        <v>5</v>
      </c>
      <c r="D11" s="4" t="s">
        <v>6</v>
      </c>
      <c r="E11" s="4" t="s">
        <v>7</v>
      </c>
      <c r="F11" s="4" t="s">
        <v>10</v>
      </c>
    </row>
    <row r="12" spans="2:6" ht="16.5" thickBot="1">
      <c r="B12" s="5" t="s">
        <v>8</v>
      </c>
      <c r="C12" s="66">
        <f>'Ta. I.3.7A-Pro.Totale correnti '!C12+'Tab. I.3.8A - Totale C.Capitale'!C12</f>
        <v>101.80122088000002</v>
      </c>
      <c r="D12" s="66">
        <f>'Ta. I.3.7A-Pro.Totale correnti '!D12+'Tab. I.3.8A - Totale C.Capitale'!D12</f>
        <v>12.863853820000001</v>
      </c>
      <c r="E12" s="66">
        <f>'Ta. I.3.7A-Pro.Totale correnti '!E12+'Tab. I.3.8A - Totale C.Capitale'!E12</f>
        <v>83.153084039999996</v>
      </c>
      <c r="F12" s="65">
        <f>SUM(C12:E12)</f>
        <v>197.81815874</v>
      </c>
    </row>
    <row r="13" spans="2:6">
      <c r="C13" s="46"/>
      <c r="D13" s="46"/>
      <c r="E13" s="46"/>
      <c r="F13" s="46"/>
    </row>
    <row r="14" spans="2:6">
      <c r="C14" s="46"/>
      <c r="D14" s="46"/>
      <c r="E14" s="46"/>
      <c r="F14" s="46"/>
    </row>
    <row r="15" spans="2:6">
      <c r="B15" s="72" t="s">
        <v>79</v>
      </c>
      <c r="C15" s="72"/>
      <c r="D15" s="72"/>
      <c r="E15" s="72"/>
      <c r="F15" s="72"/>
    </row>
    <row r="16" spans="2:6" ht="36.75" customHeight="1" thickBot="1">
      <c r="B16" s="18" t="s">
        <v>76</v>
      </c>
      <c r="C16" s="4" t="s">
        <v>5</v>
      </c>
      <c r="D16" s="4" t="s">
        <v>6</v>
      </c>
      <c r="E16" s="4" t="s">
        <v>7</v>
      </c>
      <c r="F16" s="4" t="s">
        <v>10</v>
      </c>
    </row>
    <row r="17" spans="2:6" ht="16.5" thickBot="1">
      <c r="B17" s="5" t="s">
        <v>8</v>
      </c>
      <c r="C17" s="66">
        <f>SUM(C7,C12)</f>
        <v>1453.2894054300004</v>
      </c>
      <c r="D17" s="66">
        <f t="shared" ref="D17:E17" si="0">SUM(D7,D12)</f>
        <v>337.88580648999999</v>
      </c>
      <c r="E17" s="66">
        <f t="shared" si="0"/>
        <v>784.23064894999993</v>
      </c>
      <c r="F17" s="65">
        <f>SUM(C17:E17)</f>
        <v>2575.4058608700007</v>
      </c>
    </row>
    <row r="18" spans="2:6">
      <c r="B18" s="31"/>
      <c r="C18" s="46"/>
      <c r="D18" s="46"/>
      <c r="E18" s="46"/>
      <c r="F18" s="46" t="s">
        <v>9</v>
      </c>
    </row>
    <row r="19" spans="2:6">
      <c r="B19" s="45"/>
      <c r="C19" s="46"/>
      <c r="D19" s="46"/>
      <c r="E19" s="46"/>
      <c r="F19" s="46"/>
    </row>
    <row r="20" spans="2:6">
      <c r="B20" s="74"/>
      <c r="C20" s="74"/>
      <c r="D20" s="74"/>
      <c r="E20" s="74"/>
      <c r="F20" s="74"/>
    </row>
    <row r="21" spans="2:6">
      <c r="B21" s="72" t="s">
        <v>80</v>
      </c>
      <c r="C21" s="78"/>
      <c r="D21" s="78"/>
      <c r="E21" s="78"/>
      <c r="F21" s="78"/>
    </row>
    <row r="22" spans="2:6" ht="40.5" customHeight="1" thickBot="1">
      <c r="B22" s="18" t="s">
        <v>76</v>
      </c>
      <c r="C22" s="4" t="s">
        <v>5</v>
      </c>
      <c r="D22" s="4" t="s">
        <v>6</v>
      </c>
      <c r="E22" s="4" t="s">
        <v>7</v>
      </c>
      <c r="F22" s="4" t="s">
        <v>10</v>
      </c>
    </row>
    <row r="23" spans="2:6" ht="16.5" thickBot="1">
      <c r="B23" s="5" t="s">
        <v>8</v>
      </c>
      <c r="C23" s="66">
        <f>'Ta. I.3.7A-Pro.Totale correnti '!C23+'Tab. I.3.8A - Totale C.Capitale'!C23</f>
        <v>1000.92111034</v>
      </c>
      <c r="D23" s="66">
        <f>'Ta. I.3.7A-Pro.Totale correnti '!D23+'Tab. I.3.8A - Totale C.Capitale'!D23</f>
        <v>218.55373359999999</v>
      </c>
      <c r="E23" s="66">
        <f>'Ta. I.3.7A-Pro.Totale correnti '!E23+'Tab. I.3.8A - Totale C.Capitale'!E23</f>
        <v>396.93693444999997</v>
      </c>
      <c r="F23" s="65">
        <f>SUM(C23:E23)</f>
        <v>1616.4117783900001</v>
      </c>
    </row>
    <row r="24" spans="2:6">
      <c r="C24" s="46"/>
      <c r="D24" s="46"/>
      <c r="E24" s="46"/>
      <c r="F24" s="46"/>
    </row>
    <row r="25" spans="2:6">
      <c r="C25" s="46"/>
      <c r="D25" s="46"/>
      <c r="E25" s="46"/>
      <c r="F25" s="46"/>
    </row>
    <row r="26" spans="2:6">
      <c r="B26" s="72" t="s">
        <v>81</v>
      </c>
      <c r="C26" s="72"/>
      <c r="D26" s="72"/>
      <c r="E26" s="72"/>
      <c r="F26" s="72"/>
    </row>
    <row r="27" spans="2:6" ht="39" customHeight="1" thickBot="1">
      <c r="B27" s="18" t="s">
        <v>76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6" ht="16.5" thickBot="1">
      <c r="B28" s="5" t="s">
        <v>8</v>
      </c>
      <c r="C28" s="66">
        <f>'Ta. I.3.7A-Pro.Totale correnti '!C28+'Tab. I.3.8A - Totale C.Capitale'!C28</f>
        <v>97.838279</v>
      </c>
      <c r="D28" s="66">
        <f>'Ta. I.3.7A-Pro.Totale correnti '!D28+'Tab. I.3.8A - Totale C.Capitale'!D28</f>
        <v>6.9751492399999995</v>
      </c>
      <c r="E28" s="66">
        <f>'Ta. I.3.7A-Pro.Totale correnti '!E28+'Tab. I.3.8A - Totale C.Capitale'!E28</f>
        <v>39.911752150000005</v>
      </c>
      <c r="F28" s="65">
        <f>SUM(C28:E28)</f>
        <v>144.72518038999999</v>
      </c>
    </row>
    <row r="29" spans="2:6">
      <c r="C29" s="46"/>
      <c r="D29" s="46"/>
      <c r="E29" s="46"/>
      <c r="F29" s="46"/>
    </row>
    <row r="30" spans="2:6">
      <c r="C30" s="46"/>
      <c r="D30" s="46"/>
      <c r="E30" s="46"/>
      <c r="F30" s="46"/>
    </row>
    <row r="31" spans="2:6">
      <c r="B31" s="72" t="s">
        <v>82</v>
      </c>
      <c r="C31" s="78"/>
      <c r="D31" s="78"/>
      <c r="E31" s="78"/>
      <c r="F31" s="78"/>
    </row>
    <row r="32" spans="2:6" ht="39" customHeight="1" thickBot="1">
      <c r="B32" s="18" t="s">
        <v>76</v>
      </c>
      <c r="C32" s="4" t="s">
        <v>5</v>
      </c>
      <c r="D32" s="4" t="s">
        <v>6</v>
      </c>
      <c r="E32" s="4" t="s">
        <v>7</v>
      </c>
      <c r="F32" s="4" t="s">
        <v>10</v>
      </c>
    </row>
    <row r="33" spans="2:6" ht="16.5" thickBot="1">
      <c r="B33" s="5" t="s">
        <v>8</v>
      </c>
      <c r="C33" s="89">
        <f>SUM(C23,C28)</f>
        <v>1098.7593893400001</v>
      </c>
      <c r="D33" s="89">
        <f t="shared" ref="D33:E33" si="1">SUM(D23,D28)</f>
        <v>225.52888283999999</v>
      </c>
      <c r="E33" s="89">
        <f t="shared" si="1"/>
        <v>436.84868659999995</v>
      </c>
      <c r="F33" s="90">
        <f>SUM(C33:E33)</f>
        <v>1761.13695878</v>
      </c>
    </row>
    <row r="34" spans="2:6">
      <c r="B34" s="31"/>
      <c r="C34" s="46"/>
      <c r="D34" s="46"/>
      <c r="E34" s="46"/>
      <c r="F34" s="46" t="s">
        <v>9</v>
      </c>
    </row>
    <row r="35" spans="2:6">
      <c r="B35" s="45"/>
      <c r="C35" s="46"/>
      <c r="D35" s="46"/>
      <c r="E35" s="46"/>
      <c r="F35" s="46"/>
    </row>
    <row r="36" spans="2:6">
      <c r="B36" s="74"/>
      <c r="C36" s="74"/>
      <c r="D36" s="74"/>
      <c r="E36" s="74"/>
      <c r="F36" s="74"/>
    </row>
    <row r="37" spans="2:6">
      <c r="B37" s="72" t="s">
        <v>83</v>
      </c>
      <c r="C37" s="72"/>
      <c r="D37" s="72"/>
      <c r="E37" s="72"/>
      <c r="F37" s="72"/>
    </row>
    <row r="38" spans="2:6" ht="40.5" customHeight="1" thickBot="1">
      <c r="B38" s="18" t="s">
        <v>76</v>
      </c>
      <c r="C38" s="4" t="s">
        <v>5</v>
      </c>
      <c r="D38" s="4" t="s">
        <v>6</v>
      </c>
      <c r="E38" s="4" t="s">
        <v>7</v>
      </c>
      <c r="F38" s="4" t="s">
        <v>10</v>
      </c>
    </row>
    <row r="39" spans="2:6" ht="16.5" thickBot="1">
      <c r="B39" s="5" t="s">
        <v>8</v>
      </c>
      <c r="C39" s="66">
        <f>'Ta. I.3.7A-Pro.Totale correnti '!C39+'Tab. I.3.8A - Totale C.Capitale'!C39</f>
        <v>290.42347438000002</v>
      </c>
      <c r="D39" s="66">
        <f>'Ta. I.3.7A-Pro.Totale correnti '!D39+'Tab. I.3.8A - Totale C.Capitale'!D39</f>
        <v>69.934317114999999</v>
      </c>
      <c r="E39" s="66">
        <f>'Ta. I.3.7A-Pro.Totale correnti '!E39+'Tab. I.3.8A - Totale C.Capitale'!E39</f>
        <v>181.56843492000002</v>
      </c>
      <c r="F39" s="65">
        <f>SUM(C39:E39)</f>
        <v>541.92622641499997</v>
      </c>
    </row>
    <row r="40" spans="2:6">
      <c r="C40" s="46"/>
      <c r="D40" s="46"/>
      <c r="E40" s="46"/>
      <c r="F40" s="46"/>
    </row>
    <row r="41" spans="2:6">
      <c r="C41" s="46"/>
      <c r="D41" s="46"/>
      <c r="E41" s="46"/>
      <c r="F41" s="46"/>
    </row>
    <row r="42" spans="2:6">
      <c r="B42" s="72" t="s">
        <v>84</v>
      </c>
      <c r="C42" s="72"/>
      <c r="D42" s="72"/>
      <c r="E42" s="72"/>
      <c r="F42" s="72"/>
    </row>
    <row r="43" spans="2:6" ht="38.25" customHeight="1" thickBot="1">
      <c r="B43" s="18" t="s">
        <v>76</v>
      </c>
      <c r="C43" s="4" t="s">
        <v>5</v>
      </c>
      <c r="D43" s="4" t="s">
        <v>6</v>
      </c>
      <c r="E43" s="4" t="s">
        <v>7</v>
      </c>
      <c r="F43" s="4" t="s">
        <v>10</v>
      </c>
    </row>
    <row r="44" spans="2:6" ht="16.5" thickBot="1">
      <c r="B44" s="5" t="s">
        <v>8</v>
      </c>
      <c r="C44" s="66">
        <f>'Ta. I.3.7A-Pro.Totale correnti '!C44+'Tab. I.3.8A - Totale C.Capitale'!C44</f>
        <v>39.179225880000004</v>
      </c>
      <c r="D44" s="66">
        <f>'Ta. I.3.7A-Pro.Totale correnti '!D44+'Tab. I.3.8A - Totale C.Capitale'!D44</f>
        <v>6.0418350099999998</v>
      </c>
      <c r="E44" s="66">
        <f>'Ta. I.3.7A-Pro.Totale correnti '!E44+'Tab. I.3.8A - Totale C.Capitale'!E44</f>
        <v>12.702598549999999</v>
      </c>
      <c r="F44" s="65">
        <f>SUM(C44:E44)</f>
        <v>57.923659440000002</v>
      </c>
    </row>
    <row r="45" spans="2:6">
      <c r="C45" s="46"/>
      <c r="D45" s="46"/>
      <c r="E45" s="46"/>
      <c r="F45" s="46"/>
    </row>
    <row r="46" spans="2:6">
      <c r="C46" s="46"/>
      <c r="D46" s="46"/>
      <c r="E46" s="46"/>
      <c r="F46" s="46"/>
    </row>
    <row r="47" spans="2:6">
      <c r="B47" s="72" t="s">
        <v>85</v>
      </c>
      <c r="C47" s="72"/>
      <c r="D47" s="72"/>
      <c r="E47" s="72"/>
      <c r="F47" s="72"/>
    </row>
    <row r="48" spans="2:6" ht="39" customHeight="1" thickBot="1">
      <c r="B48" s="18" t="s">
        <v>76</v>
      </c>
      <c r="C48" s="4" t="s">
        <v>5</v>
      </c>
      <c r="D48" s="4" t="s">
        <v>6</v>
      </c>
      <c r="E48" s="4" t="s">
        <v>7</v>
      </c>
      <c r="F48" s="4" t="s">
        <v>10</v>
      </c>
    </row>
    <row r="49" spans="2:6" ht="16.5" thickBot="1">
      <c r="B49" s="5" t="s">
        <v>8</v>
      </c>
      <c r="C49" s="89">
        <f>SUM(C39,C44)</f>
        <v>329.60270026000001</v>
      </c>
      <c r="D49" s="89">
        <f t="shared" ref="D49:E49" si="2">SUM(D39,D44)</f>
        <v>75.976152124999999</v>
      </c>
      <c r="E49" s="89">
        <f t="shared" si="2"/>
        <v>194.27103347000002</v>
      </c>
      <c r="F49" s="90">
        <f>SUM(C49:E49)</f>
        <v>599.84988585500003</v>
      </c>
    </row>
    <row r="50" spans="2:6">
      <c r="B50" s="31"/>
      <c r="C50" s="46"/>
      <c r="D50" s="46"/>
      <c r="E50" s="46"/>
      <c r="F50" s="91" t="s">
        <v>9</v>
      </c>
    </row>
    <row r="51" spans="2:6">
      <c r="B51" s="45"/>
      <c r="C51" s="46"/>
      <c r="D51" s="46"/>
      <c r="E51" s="46"/>
      <c r="F51" s="46"/>
    </row>
    <row r="52" spans="2:6">
      <c r="B52" s="74"/>
      <c r="C52" s="74"/>
      <c r="D52" s="74"/>
      <c r="E52" s="74"/>
      <c r="F52" s="74"/>
    </row>
    <row r="53" spans="2:6" ht="30" customHeight="1">
      <c r="B53" s="73" t="s">
        <v>88</v>
      </c>
      <c r="C53" s="73"/>
      <c r="D53" s="73"/>
      <c r="E53" s="73"/>
      <c r="F53" s="73"/>
    </row>
    <row r="54" spans="2:6" ht="40.5" customHeight="1" thickBot="1">
      <c r="B54" s="18" t="s">
        <v>76</v>
      </c>
      <c r="C54" s="4" t="s">
        <v>5</v>
      </c>
      <c r="D54" s="4" t="s">
        <v>6</v>
      </c>
      <c r="E54" s="4" t="s">
        <v>7</v>
      </c>
      <c r="F54" s="4" t="s">
        <v>10</v>
      </c>
    </row>
    <row r="55" spans="2:6" ht="16.5" thickBot="1">
      <c r="B55" s="5" t="s">
        <v>8</v>
      </c>
      <c r="C55" s="66">
        <f>SUM(C39,C23)</f>
        <v>1291.3445847200001</v>
      </c>
      <c r="D55" s="66">
        <f t="shared" ref="D55:E55" si="3">SUM(D39,D23)</f>
        <v>288.48805071499999</v>
      </c>
      <c r="E55" s="66">
        <f t="shared" si="3"/>
        <v>578.50536936999993</v>
      </c>
      <c r="F55" s="65">
        <f>SUM(C55:E55)</f>
        <v>2158.3380048050003</v>
      </c>
    </row>
    <row r="56" spans="2:6">
      <c r="C56" s="46"/>
      <c r="D56" s="46"/>
      <c r="E56" s="46"/>
      <c r="F56" s="46"/>
    </row>
    <row r="57" spans="2:6">
      <c r="B57" s="30"/>
      <c r="C57" s="46"/>
      <c r="D57" s="46"/>
      <c r="E57" s="46"/>
      <c r="F57" s="46"/>
    </row>
    <row r="58" spans="2:6" ht="31.5" customHeight="1">
      <c r="B58" s="73" t="s">
        <v>86</v>
      </c>
      <c r="C58" s="73"/>
      <c r="D58" s="73"/>
      <c r="E58" s="73"/>
      <c r="F58" s="73"/>
    </row>
    <row r="59" spans="2:6" ht="47.45" customHeight="1" thickBot="1">
      <c r="B59" s="18" t="s">
        <v>76</v>
      </c>
      <c r="C59" s="4" t="s">
        <v>5</v>
      </c>
      <c r="D59" s="4" t="s">
        <v>6</v>
      </c>
      <c r="E59" s="4" t="s">
        <v>7</v>
      </c>
      <c r="F59" s="4" t="s">
        <v>10</v>
      </c>
    </row>
    <row r="60" spans="2:6" ht="16.5" thickBot="1">
      <c r="B60" s="5" t="s">
        <v>8</v>
      </c>
      <c r="C60" s="66">
        <f>'Ta. I.3.7A-Pro.Totale correnti '!C60+'Tab. I.3.8A - Totale C.Capitale'!C60</f>
        <v>137.01750487999999</v>
      </c>
      <c r="D60" s="66">
        <f>'Ta. I.3.7A-Pro.Totale correnti '!D60+'Tab. I.3.8A - Totale C.Capitale'!D60</f>
        <v>13.01698425</v>
      </c>
      <c r="E60" s="66">
        <f>'Ta. I.3.7A-Pro.Totale correnti '!E60+'Tab. I.3.8A - Totale C.Capitale'!E60</f>
        <v>52.614350700000003</v>
      </c>
      <c r="F60" s="65">
        <f>SUM(C60:E60)</f>
        <v>202.64883982999999</v>
      </c>
    </row>
    <row r="61" spans="2:6">
      <c r="C61" s="46"/>
      <c r="D61" s="46"/>
      <c r="E61" s="46"/>
      <c r="F61" s="46"/>
    </row>
    <row r="62" spans="2:6">
      <c r="B62" s="30"/>
      <c r="C62" s="46"/>
      <c r="D62" s="46"/>
      <c r="E62" s="46"/>
      <c r="F62" s="46"/>
    </row>
    <row r="63" spans="2:6">
      <c r="B63" s="19" t="s">
        <v>87</v>
      </c>
      <c r="C63" s="20"/>
      <c r="D63" s="20"/>
      <c r="E63" s="20"/>
      <c r="F63" s="20"/>
    </row>
    <row r="64" spans="2:6" ht="46.9" customHeight="1" thickBot="1">
      <c r="B64" s="18" t="s">
        <v>76</v>
      </c>
      <c r="C64" s="4" t="s">
        <v>5</v>
      </c>
      <c r="D64" s="4" t="s">
        <v>6</v>
      </c>
      <c r="E64" s="4" t="s">
        <v>7</v>
      </c>
      <c r="F64" s="4" t="s">
        <v>10</v>
      </c>
    </row>
    <row r="65" spans="2:6" ht="16.5" thickBot="1">
      <c r="B65" s="5" t="s">
        <v>8</v>
      </c>
      <c r="C65" s="89">
        <f>SUM(C55,C60)</f>
        <v>1428.3620896</v>
      </c>
      <c r="D65" s="89">
        <f t="shared" ref="D65:E65" si="4">SUM(D55,D60)</f>
        <v>301.50503496499999</v>
      </c>
      <c r="E65" s="89">
        <f t="shared" si="4"/>
        <v>631.11972006999997</v>
      </c>
      <c r="F65" s="90">
        <f>SUM(C65:E65)</f>
        <v>2360.9868446350001</v>
      </c>
    </row>
    <row r="66" spans="2:6" ht="24">
      <c r="B66" s="32" t="s">
        <v>11</v>
      </c>
      <c r="C66" s="46"/>
      <c r="D66" s="46"/>
      <c r="E66" s="46"/>
      <c r="F66" s="46" t="s">
        <v>9</v>
      </c>
    </row>
    <row r="67" spans="2:6">
      <c r="B67" s="6" t="s">
        <v>59</v>
      </c>
      <c r="C67" s="46"/>
      <c r="D67" s="46"/>
      <c r="E67" s="46"/>
      <c r="F67" s="46"/>
    </row>
    <row r="68" spans="2:6">
      <c r="F68" s="30" t="s">
        <v>9</v>
      </c>
    </row>
    <row r="69" spans="2:6">
      <c r="C69" s="30" t="s">
        <v>9</v>
      </c>
      <c r="D69" s="30" t="s">
        <v>9</v>
      </c>
      <c r="E69" s="30" t="s">
        <v>9</v>
      </c>
    </row>
  </sheetData>
  <mergeCells count="17">
    <mergeCell ref="B2:F2"/>
    <mergeCell ref="B26:F26"/>
    <mergeCell ref="B10:F10"/>
    <mergeCell ref="B42:F42"/>
    <mergeCell ref="B3:F3"/>
    <mergeCell ref="B4:F4"/>
    <mergeCell ref="B5:F5"/>
    <mergeCell ref="B15:F15"/>
    <mergeCell ref="B20:F20"/>
    <mergeCell ref="B21:F21"/>
    <mergeCell ref="B31:F31"/>
    <mergeCell ref="B36:F36"/>
    <mergeCell ref="B37:F37"/>
    <mergeCell ref="B47:F47"/>
    <mergeCell ref="B52:F52"/>
    <mergeCell ref="B58:F58"/>
    <mergeCell ref="B53:F53"/>
  </mergeCells>
  <pageMargins left="0.70866141732283472" right="0.70866141732283472" top="0.35433070866141736" bottom="0.35433070866141736" header="0.31496062992125984" footer="0.31496062992125984"/>
  <pageSetup paperSize="8" scale="84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18</vt:i4>
      </vt:variant>
    </vt:vector>
  </HeadingPairs>
  <TitlesOfParts>
    <vt:vector size="27" baseType="lpstr">
      <vt:lpstr>Tab. I.3.1A -Provincie-Miss. 10</vt:lpstr>
      <vt:lpstr>Tab. I.3.2A-Pro.C.Cap.-Miss. 10</vt:lpstr>
      <vt:lpstr>Tab. I.3.3A-Pro.S.Corr.-Miss.12</vt:lpstr>
      <vt:lpstr>Tab.I.3.4A-Pro.C.Cap.-Miss.12</vt:lpstr>
      <vt:lpstr>Tab. I.3.5A-Pro.Cor.-AltriInt.</vt:lpstr>
      <vt:lpstr>Tab.I.3.6A-Pro.C.Cap.-AltriInt.</vt:lpstr>
      <vt:lpstr>Ta. I.3.7A-Pro.Totale correnti </vt:lpstr>
      <vt:lpstr>Tab. I.3.8A - Totale C.Capitale</vt:lpstr>
      <vt:lpstr>Tab.I.3.9A-Pro.Totale Spese</vt:lpstr>
      <vt:lpstr>'Ta. I.3.7A-Pro.Totale correnti '!Area_stampa</vt:lpstr>
      <vt:lpstr>'Tab. I.3.1A -Provincie-Miss. 10'!Area_stampa</vt:lpstr>
      <vt:lpstr>'Tab. I.3.2A-Pro.C.Cap.-Miss. 10'!Area_stampa</vt:lpstr>
      <vt:lpstr>'Tab. I.3.3A-Pro.S.Corr.-Miss.12'!Area_stampa</vt:lpstr>
      <vt:lpstr>'Tab. I.3.5A-Pro.Cor.-AltriInt.'!Area_stampa</vt:lpstr>
      <vt:lpstr>'Tab. I.3.8A - Totale C.Capitale'!Area_stampa</vt:lpstr>
      <vt:lpstr>'Tab.I.3.4A-Pro.C.Cap.-Miss.12'!Area_stampa</vt:lpstr>
      <vt:lpstr>'Tab.I.3.6A-Pro.C.Cap.-AltriInt.'!Area_stampa</vt:lpstr>
      <vt:lpstr>'Tab.I.3.9A-Pro.Totale Spese'!Area_stampa</vt:lpstr>
      <vt:lpstr>'Ta. I.3.7A-Pro.Totale correnti '!Print_Area</vt:lpstr>
      <vt:lpstr>'Tab. I.3.1A -Provincie-Miss. 10'!Print_Area</vt:lpstr>
      <vt:lpstr>'Tab. I.3.2A-Pro.C.Cap.-Miss. 10'!Print_Area</vt:lpstr>
      <vt:lpstr>'Tab. I.3.3A-Pro.S.Corr.-Miss.12'!Print_Area</vt:lpstr>
      <vt:lpstr>'Tab. I.3.5A-Pro.Cor.-AltriInt.'!Print_Area</vt:lpstr>
      <vt:lpstr>'Tab. I.3.8A - Totale C.Capitale'!Print_Area</vt:lpstr>
      <vt:lpstr>'Tab.I.3.4A-Pro.C.Cap.-Miss.12'!Print_Area</vt:lpstr>
      <vt:lpstr>'Tab.I.3.6A-Pro.C.Cap.-AltriInt.'!Print_Area</vt:lpstr>
      <vt:lpstr>'Tab.I.3.9A-Pro.Totale Spese'!Print_Area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Grafica-1-Giro;Botoni Girolamo</dc:creator>
  <cp:lastModifiedBy>Botoni Girolamo</cp:lastModifiedBy>
  <cp:lastPrinted>2022-02-15T12:54:59Z</cp:lastPrinted>
  <dcterms:created xsi:type="dcterms:W3CDTF">2016-04-19T07:50:50Z</dcterms:created>
  <dcterms:modified xsi:type="dcterms:W3CDTF">2022-02-16T08:45:43Z</dcterms:modified>
</cp:coreProperties>
</file>